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640" tabRatio="928" activeTab="0"/>
  </bookViews>
  <sheets>
    <sheet name="Reconciliation Template" sheetId="1" r:id="rId1"/>
    <sheet name="Pivot" sheetId="2" r:id="rId2"/>
    <sheet name="Current Outstanding Items" sheetId="3" r:id="rId3"/>
    <sheet name="PS Ledger Balance" sheetId="4" r:id="rId4"/>
    <sheet name="Supporting Doc Sept BS" sheetId="5" r:id="rId5"/>
    <sheet name="Cleared Items" sheetId="6" r:id="rId6"/>
    <sheet name="Instructions" sheetId="7" r:id="rId7"/>
    <sheet name="Detailed PS Instructions" sheetId="8" r:id="rId8"/>
    <sheet name="Sheet1" sheetId="9" r:id="rId9"/>
  </sheets>
  <definedNames>
    <definedName name="_xlnm._FilterDatabase" localSheetId="2" hidden="1">'Current Outstanding Items'!$A$1:$AB$20</definedName>
    <definedName name="_xlnm.Print_Area" localSheetId="6">'Instructions'!$A$1:$C$39</definedName>
    <definedName name="_xlnm.Print_Area" localSheetId="1">'Pivot'!$B$1:$E$34</definedName>
    <definedName name="_xlnm.Print_Area" localSheetId="0">'Reconciliation Template'!$A$1:$H$49</definedName>
  </definedNames>
  <calcPr fullCalcOnLoad="1"/>
  <pivotCaches>
    <pivotCache cacheId="1" r:id="rId10"/>
  </pivotCaches>
</workbook>
</file>

<file path=xl/comments1.xml><?xml version="1.0" encoding="utf-8"?>
<comments xmlns="http://schemas.openxmlformats.org/spreadsheetml/2006/main">
  <authors>
    <author>jctobin</author>
    <author>test</author>
  </authors>
  <commentList>
    <comment ref="A2" authorId="0">
      <text>
        <r>
          <rPr>
            <b/>
            <sz val="9"/>
            <rFont val="Tahoma"/>
            <family val="2"/>
          </rPr>
          <t>jctobin:</t>
        </r>
        <r>
          <rPr>
            <sz val="9"/>
            <rFont val="Tahoma"/>
            <family val="2"/>
          </rPr>
          <t xml:space="preserve">
Enter account number, DeptID (if applicable) and account description</t>
        </r>
      </text>
    </comment>
    <comment ref="A3" authorId="0">
      <text>
        <r>
          <rPr>
            <b/>
            <sz val="9"/>
            <rFont val="Tahoma"/>
            <family val="2"/>
          </rPr>
          <t>jctobin:</t>
        </r>
        <r>
          <rPr>
            <sz val="9"/>
            <rFont val="Tahoma"/>
            <family val="2"/>
          </rPr>
          <t xml:space="preserve">
Enter mm/d/yy for reconciliation</t>
        </r>
      </text>
    </comment>
    <comment ref="C5" authorId="0">
      <text>
        <r>
          <rPr>
            <b/>
            <sz val="9"/>
            <rFont val="Tahoma"/>
            <family val="2"/>
          </rPr>
          <t>jctobin:</t>
        </r>
        <r>
          <rPr>
            <sz val="9"/>
            <rFont val="Tahoma"/>
            <family val="2"/>
          </rPr>
          <t xml:space="preserve">
Enter preparer's name</t>
        </r>
      </text>
    </comment>
    <comment ref="C7" authorId="0">
      <text>
        <r>
          <rPr>
            <b/>
            <sz val="9"/>
            <rFont val="Tahoma"/>
            <family val="2"/>
          </rPr>
          <t>jctobin:</t>
        </r>
        <r>
          <rPr>
            <sz val="9"/>
            <rFont val="Tahoma"/>
            <family val="2"/>
          </rPr>
          <t xml:space="preserve">
Enter reviewer's name</t>
        </r>
      </text>
    </comment>
    <comment ref="B9" authorId="0">
      <text>
        <r>
          <rPr>
            <b/>
            <sz val="9"/>
            <rFont val="Tahoma"/>
            <family val="2"/>
          </rPr>
          <t>jctobin:</t>
        </r>
        <r>
          <rPr>
            <sz val="9"/>
            <rFont val="Tahoma"/>
            <family val="2"/>
          </rPr>
          <t xml:space="preserve">
Explain the purpose of the account which enables all readers to understand the nature of the account's transactions</t>
        </r>
      </text>
    </comment>
    <comment ref="B12" authorId="1">
      <text>
        <r>
          <rPr>
            <b/>
            <sz val="9"/>
            <rFont val="Tahoma"/>
            <family val="2"/>
          </rPr>
          <t>test:</t>
        </r>
        <r>
          <rPr>
            <sz val="9"/>
            <rFont val="Tahoma"/>
            <family val="2"/>
          </rPr>
          <t xml:space="preserve">
GL balance at current monthend from People Soft</t>
        </r>
      </text>
    </comment>
    <comment ref="B14" authorId="0">
      <text>
        <r>
          <rPr>
            <b/>
            <sz val="9"/>
            <rFont val="Tahoma"/>
            <family val="2"/>
          </rPr>
          <t>jctobin:</t>
        </r>
        <r>
          <rPr>
            <sz val="9"/>
            <rFont val="Tahoma"/>
            <family val="2"/>
          </rPr>
          <t xml:space="preserve">
If account has a sub-module, enter sub-module trial balance report total at monthend date</t>
        </r>
      </text>
    </comment>
    <comment ref="B16" authorId="0">
      <text>
        <r>
          <rPr>
            <b/>
            <sz val="9"/>
            <rFont val="Tahoma"/>
            <family val="2"/>
          </rPr>
          <t>jctobin:</t>
        </r>
        <r>
          <rPr>
            <sz val="9"/>
            <rFont val="Tahoma"/>
            <family val="2"/>
          </rPr>
          <t xml:space="preserve">
Enter details of account including description for each transaction in the account to add up to GL balance if a sub-module report does not exist for account</t>
        </r>
      </text>
    </comment>
    <comment ref="B28" authorId="0">
      <text>
        <r>
          <rPr>
            <b/>
            <sz val="9"/>
            <rFont val="Tahoma"/>
            <family val="2"/>
          </rPr>
          <t>jctobin:</t>
        </r>
        <r>
          <rPr>
            <sz val="9"/>
            <rFont val="Tahoma"/>
            <family val="2"/>
          </rPr>
          <t xml:space="preserve">
This is the difference between the sub-module report/details of account which needs to be explained by transaction in the reconciling items section below</t>
        </r>
      </text>
    </comment>
    <comment ref="B30" authorId="0">
      <text>
        <r>
          <rPr>
            <b/>
            <sz val="9"/>
            <rFont val="Tahoma"/>
            <family val="2"/>
          </rPr>
          <t>jctobin:</t>
        </r>
        <r>
          <rPr>
            <sz val="9"/>
            <rFont val="Tahoma"/>
            <family val="2"/>
          </rPr>
          <t xml:space="preserve">
Items that do not belong in the account that were posted accidently</t>
        </r>
      </text>
    </comment>
    <comment ref="B37" authorId="0">
      <text>
        <r>
          <rPr>
            <b/>
            <sz val="9"/>
            <rFont val="Tahoma"/>
            <family val="2"/>
          </rPr>
          <t>jctobin:</t>
        </r>
        <r>
          <rPr>
            <sz val="9"/>
            <rFont val="Tahoma"/>
            <family val="2"/>
          </rPr>
          <t xml:space="preserve">
This amount should be equal to "difference" line above</t>
        </r>
      </text>
    </comment>
    <comment ref="B39" authorId="0">
      <text>
        <r>
          <rPr>
            <b/>
            <sz val="9"/>
            <rFont val="Tahoma"/>
            <family val="2"/>
          </rPr>
          <t>jctobin:</t>
        </r>
        <r>
          <rPr>
            <sz val="9"/>
            <rFont val="Tahoma"/>
            <family val="2"/>
          </rPr>
          <t xml:space="preserve">
If this is not zero please ask appropriate person for assistance</t>
        </r>
      </text>
    </comment>
    <comment ref="C6" authorId="0">
      <text>
        <r>
          <rPr>
            <b/>
            <sz val="9"/>
            <rFont val="Tahoma"/>
            <family val="2"/>
          </rPr>
          <t>jctobin:</t>
        </r>
        <r>
          <rPr>
            <sz val="9"/>
            <rFont val="Tahoma"/>
            <family val="2"/>
          </rPr>
          <t xml:space="preserve">
Enter reviewer's name</t>
        </r>
      </text>
    </comment>
  </commentList>
</comments>
</file>

<file path=xl/sharedStrings.xml><?xml version="1.0" encoding="utf-8"?>
<sst xmlns="http://schemas.openxmlformats.org/spreadsheetml/2006/main" count="706" uniqueCount="222">
  <si>
    <t>People Soft General Ledger Balance</t>
  </si>
  <si>
    <t>Prepared date:</t>
  </si>
  <si>
    <t>Reviewed date:</t>
  </si>
  <si>
    <t>Purpose of this account:</t>
  </si>
  <si>
    <t>People Soft General Ledger Balance:</t>
  </si>
  <si>
    <t>Reconciling Item(s):</t>
  </si>
  <si>
    <t>Total of Reconciling Items:</t>
  </si>
  <si>
    <t>Details of account (If account does not have a Sub-module Report):</t>
  </si>
  <si>
    <t>Date</t>
  </si>
  <si>
    <t>Transaction description</t>
  </si>
  <si>
    <t>Proposed corrective action</t>
  </si>
  <si>
    <t>Date to be processed</t>
  </si>
  <si>
    <t>Description</t>
  </si>
  <si>
    <t>Yellow highlighted cells: all must be filled in.</t>
  </si>
  <si>
    <t>Blue highlighted cells: some have to be filled in (refer to instructions).</t>
  </si>
  <si>
    <t>Total Sub-module Report or details of account:</t>
  </si>
  <si>
    <t>Difference between general ledger and sub-module or account details:</t>
  </si>
  <si>
    <t>Purpose of Balance Sheet Reconciliations:</t>
  </si>
  <si>
    <t>Instructions for Balance Sheet Reconciliations</t>
  </si>
  <si>
    <t>Yellow Highlighted Cells</t>
  </si>
  <si>
    <t>Fill-in all yellow highlighted cells with required information. Descriptions of these cells have been inserted as comments.</t>
  </si>
  <si>
    <t>Details of Account</t>
  </si>
  <si>
    <t xml:space="preserve">Difference between general ledger and sub-module or account details </t>
  </si>
  <si>
    <t>Reconciling items</t>
  </si>
  <si>
    <t>Unreconciled Balance</t>
  </si>
  <si>
    <t>Sub-Module Report Balance</t>
  </si>
  <si>
    <t>Continuity of Reconciliations</t>
  </si>
  <si>
    <t>Sub-module Report Balance:</t>
  </si>
  <si>
    <t>Blue Highlighted Cells</t>
  </si>
  <si>
    <t>Unreconciled Balance (MUST BE ZERO)</t>
  </si>
  <si>
    <t>Red Highlighted Cells</t>
  </si>
  <si>
    <t>Reconciling items section is to be filled in when required</t>
  </si>
  <si>
    <t>Unit = UCALG</t>
  </si>
  <si>
    <t>Ledger = ACTUAL</t>
  </si>
  <si>
    <t>Fiscal Year = 2013 (for any month in the fiscal year ended March 31, 2013)</t>
  </si>
  <si>
    <t>Account = XXXXX</t>
  </si>
  <si>
    <t>Dept ID - XXXXX (only if applicable)</t>
  </si>
  <si>
    <t>Select Search</t>
  </si>
  <si>
    <t>PS GL Balance is at bottom of screen, Posted Total Amount</t>
  </si>
  <si>
    <t>PeopleSoft Financials/Main Menu/Reporting Tools/Query/Query Viewer</t>
  </si>
  <si>
    <t>Journal by Account with Source</t>
  </si>
  <si>
    <t>Account:</t>
  </si>
  <si>
    <t>XXXXX</t>
  </si>
  <si>
    <t>Start Date</t>
  </si>
  <si>
    <t>End Date</t>
  </si>
  <si>
    <t>Status</t>
  </si>
  <si>
    <t>Posted</t>
  </si>
  <si>
    <t>Unit</t>
  </si>
  <si>
    <t>Journal ID</t>
  </si>
  <si>
    <t>Journal Date</t>
  </si>
  <si>
    <t>Ledger</t>
  </si>
  <si>
    <t>Fund</t>
  </si>
  <si>
    <t>Account</t>
  </si>
  <si>
    <t>Dept</t>
  </si>
  <si>
    <t>Internal</t>
  </si>
  <si>
    <t>Program</t>
  </si>
  <si>
    <t>PC Bus Unit</t>
  </si>
  <si>
    <t>Project</t>
  </si>
  <si>
    <t>Activity</t>
  </si>
  <si>
    <t>CAD Amount</t>
  </si>
  <si>
    <t>Foreign Currency</t>
  </si>
  <si>
    <t>Foreign Amount</t>
  </si>
  <si>
    <t>Line Descr</t>
  </si>
  <si>
    <t>Descr</t>
  </si>
  <si>
    <t>User</t>
  </si>
  <si>
    <t>Source</t>
  </si>
  <si>
    <t>P</t>
  </si>
  <si>
    <t>UCALG</t>
  </si>
  <si>
    <t>ACTUAL</t>
  </si>
  <si>
    <t/>
  </si>
  <si>
    <t>CAD</t>
  </si>
  <si>
    <t>10095785</t>
  </si>
  <si>
    <t>FRP</t>
  </si>
  <si>
    <t>10000410</t>
  </si>
  <si>
    <t>Red highlighted cells: to be filled in with any reconciling items</t>
  </si>
  <si>
    <t>PeopleSoft Financials/General Ledger/Review Financial Information/Ledger</t>
  </si>
  <si>
    <t>Path to Ledger Inquiry Screen:</t>
  </si>
  <si>
    <t>Select Show YTD Balance and Only in Base Currency to show CAD balance</t>
  </si>
  <si>
    <t>Search by: Query Named</t>
  </si>
  <si>
    <t>Select Run to Excel</t>
  </si>
  <si>
    <t>Click on View Results</t>
  </si>
  <si>
    <t>Copy Screen shot and paste into Account Reconciliation spreadsheet in GL Balance tab</t>
  </si>
  <si>
    <t>On the ledger inquiry screen fill in the following:</t>
  </si>
  <si>
    <t>UC_GL_JRNL_BY_ACCT_SRC_PUB</t>
  </si>
  <si>
    <t>Fill in details below</t>
  </si>
  <si>
    <t>Reconciliation Description</t>
  </si>
  <si>
    <t>Grand Total</t>
  </si>
  <si>
    <t>Sum of CAD Amount</t>
  </si>
  <si>
    <t>Total</t>
  </si>
  <si>
    <t>Reconciling Status</t>
  </si>
  <si>
    <t>Reconciling Item</t>
  </si>
  <si>
    <t>Reviewing and submitting</t>
  </si>
  <si>
    <t>If an amount appears in the difference cell, these items must be explained separately under Reconciling Items section.</t>
  </si>
  <si>
    <t xml:space="preserve">The unreconciled amount must be zero.  All unknown discrepancies must be explained in the reconciling items section. </t>
  </si>
  <si>
    <r>
      <rPr>
        <sz val="10"/>
        <rFont val="Symbol"/>
        <family val="1"/>
      </rPr>
      <t>¨</t>
    </r>
    <r>
      <rPr>
        <sz val="10"/>
        <rFont val="Calibri"/>
        <family val="2"/>
      </rPr>
      <t xml:space="preserve">This field is to be used only where the account is a sub-module controlled account.  If it is not, skip this step and proceed to Details of Account.
</t>
    </r>
    <r>
      <rPr>
        <sz val="10"/>
        <rFont val="Symbol"/>
        <family val="1"/>
      </rPr>
      <t>¨</t>
    </r>
    <r>
      <rPr>
        <sz val="10"/>
        <rFont val="Calibri"/>
        <family val="2"/>
      </rPr>
      <t>The sub-module report must be imported onto the supporting documentation sheet.  The balance of the report is to be linked or copied to the reconciliation sheet (cell F13).  This is done to help reviewers/auditors ensure correctness.</t>
    </r>
  </si>
  <si>
    <r>
      <rPr>
        <sz val="10"/>
        <rFont val="Symbol"/>
        <family val="1"/>
      </rPr>
      <t>¨</t>
    </r>
    <r>
      <rPr>
        <sz val="10"/>
        <rFont val="Calibri"/>
        <family val="2"/>
      </rPr>
      <t xml:space="preserve">List the items separately (like items may be grouped together) with a description, proposed corrective action and date to be processed that totals the amount of the difference between general ledger and sub-module or accounts details line.
</t>
    </r>
    <r>
      <rPr>
        <sz val="10"/>
        <rFont val="Symbol"/>
        <family val="1"/>
      </rPr>
      <t xml:space="preserve">¨ </t>
    </r>
    <r>
      <rPr>
        <sz val="10"/>
        <rFont val="Calibri"/>
        <family val="2"/>
      </rPr>
      <t>If there are unknown discrepancies please ask appropriate person for help to find out what items are.  Additional General Ledger information may be obtained from Cognos. Unknown outstanding items may go back several periods if they have not been reconciled.</t>
    </r>
  </si>
  <si>
    <t>Procedures</t>
  </si>
  <si>
    <t>The reconciliation must be reviewed by the assigned individual and then forwarded by email to reconciliations@ucalgary.ca</t>
  </si>
  <si>
    <r>
      <rPr>
        <sz val="10"/>
        <rFont val="Symbol"/>
        <family val="1"/>
      </rPr>
      <t>¨</t>
    </r>
    <r>
      <rPr>
        <sz val="10"/>
        <rFont val="Calibri"/>
        <family val="2"/>
      </rPr>
      <t xml:space="preserve">Each reconciliation must  be on a separate excel sheet.
</t>
    </r>
    <r>
      <rPr>
        <sz val="10"/>
        <rFont val="Symbol"/>
        <family val="1"/>
      </rPr>
      <t>¨</t>
    </r>
    <r>
      <rPr>
        <sz val="11"/>
        <rFont val="Calibri"/>
        <family val="2"/>
      </rPr>
      <t>If supporting documentation is available for the account, copy and paste it to the Supporting Documentation sheet.  For example, lease amortization schedule.</t>
    </r>
  </si>
  <si>
    <r>
      <rPr>
        <sz val="10"/>
        <rFont val="Symbol"/>
        <family val="1"/>
      </rPr>
      <t>¨</t>
    </r>
    <r>
      <rPr>
        <sz val="10"/>
        <rFont val="Calibri"/>
        <family val="2"/>
      </rPr>
      <t xml:space="preserve">Each month the new transactions need to be added to the Current Outstanding Items sheet.  Identify matching detail items that sum to zero.  Cut and paste these items to the Cleared Items sheet and make sure the CAD Amount column always equals zero. (see Detailed PS Instructions)
</t>
    </r>
    <r>
      <rPr>
        <sz val="10"/>
        <rFont val="Symbol"/>
        <family val="1"/>
      </rPr>
      <t>¨</t>
    </r>
    <r>
      <rPr>
        <sz val="10"/>
        <rFont val="Calibri"/>
        <family val="2"/>
      </rPr>
      <t xml:space="preserve">The remaining detail items on the Current Outstanding Items sheet make up the new balance for the account for the current period.  Double check that the total in the CAD Amount column matches the GL Balance.
</t>
    </r>
    <r>
      <rPr>
        <sz val="10"/>
        <rFont val="Symbol"/>
        <family val="1"/>
      </rPr>
      <t>¨</t>
    </r>
    <r>
      <rPr>
        <sz val="10"/>
        <rFont val="Calibri"/>
        <family val="2"/>
      </rPr>
      <t xml:space="preserve">Fill in the additional columns on the Current Outstanding Items sheet (see Detailed PS Instructions sheet). 
</t>
    </r>
    <r>
      <rPr>
        <sz val="10"/>
        <rFont val="Symbol"/>
        <family val="1"/>
      </rPr>
      <t>¨</t>
    </r>
    <r>
      <rPr>
        <sz val="10"/>
        <rFont val="Calibri"/>
        <family val="2"/>
      </rPr>
      <t xml:space="preserve">Fill in the details of account on the reconciliation sheet using transaction descriptions that can be easily recognized by reviewers/auditors.  This may or may not be clear from the Line Description or Description fields in PeopleSoft to individuals outside the department where the reconciliation originated.  Some items may need additional investigation to determine the appropriate details, i.e. sub-ledger charges.
</t>
    </r>
    <r>
      <rPr>
        <sz val="10"/>
        <rFont val="Symbol"/>
        <family val="1"/>
      </rPr>
      <t>¨</t>
    </r>
    <r>
      <rPr>
        <sz val="10"/>
        <rFont val="Calibri"/>
        <family val="2"/>
      </rPr>
      <t>If the volume of transactions is high, a pivot table may be created to sort transactions by Reconciliation Status and Details of Account. This will enable easier input of transactions into the reconciliation template (see Detailed PS Instructions)</t>
    </r>
  </si>
  <si>
    <t xml:space="preserve">Balance Sheet reconciliations are performed to ensure the integrity of all transactions in the account.  Items need to be appropriately coded into correct accounts and the age of the item needs to be appropriate for the use of the account.  This activity greatly increases the University's ability to proactively identify and resolve issues that could result in misstatements of its financial records and lead to substantial write-offs. </t>
  </si>
  <si>
    <r>
      <rPr>
        <sz val="10"/>
        <rFont val="Symbol"/>
        <family val="1"/>
      </rPr>
      <t>¨</t>
    </r>
    <r>
      <rPr>
        <sz val="10"/>
        <rFont val="Calibri"/>
        <family val="2"/>
      </rPr>
      <t xml:space="preserve">Obtain a general ledger account balance from the General Ledger/Inquiry screen and copy the screen to the PS Ledger Balance sheet (see Detailed PS Instructions) .
</t>
    </r>
    <r>
      <rPr>
        <sz val="10"/>
        <rFont val="Symbol"/>
        <family val="1"/>
      </rPr>
      <t>¨</t>
    </r>
    <r>
      <rPr>
        <sz val="10"/>
        <rFont val="Calibri"/>
        <family val="2"/>
      </rPr>
      <t>Enter current balance in reconciliation (cell H11).</t>
    </r>
  </si>
  <si>
    <r>
      <rPr>
        <sz val="10"/>
        <rFont val="Symbol"/>
        <family val="1"/>
      </rPr>
      <t>¨</t>
    </r>
    <r>
      <rPr>
        <sz val="10"/>
        <rFont val="Calibri"/>
        <family val="2"/>
      </rPr>
      <t xml:space="preserve">Fill-in the blue-highlighted cells that match the type of account that is being reconciled. An account with a sub-module will use cell G13 to indicate the report balance.
</t>
    </r>
    <r>
      <rPr>
        <sz val="10"/>
        <rFont val="Symbol"/>
        <family val="1"/>
      </rPr>
      <t>¨</t>
    </r>
    <r>
      <rPr>
        <sz val="10"/>
        <rFont val="Calibri"/>
        <family val="2"/>
      </rPr>
      <t>Those accounts without a sub-module will list the transaction(s) of the account starting on line 18.</t>
    </r>
  </si>
  <si>
    <r>
      <rPr>
        <sz val="10"/>
        <rFont val="Symbol"/>
        <family val="1"/>
      </rPr>
      <t>¨</t>
    </r>
    <r>
      <rPr>
        <sz val="10"/>
        <rFont val="Arial"/>
        <family val="2"/>
      </rPr>
      <t>Open the Excel Spreadsheet</t>
    </r>
  </si>
  <si>
    <r>
      <rPr>
        <sz val="10"/>
        <rFont val="Symbol"/>
        <family val="1"/>
      </rPr>
      <t>¨</t>
    </r>
    <r>
      <rPr>
        <sz val="10"/>
        <rFont val="Arial"/>
        <family val="2"/>
      </rPr>
      <t>Copy and Paste the current transactions onto the Current Outstanding Items tab of the reconciliation, adding them to the end of the sheet which contains all prior period's outstanding items.</t>
    </r>
  </si>
  <si>
    <r>
      <rPr>
        <sz val="10"/>
        <rFont val="Symbol"/>
        <family val="1"/>
      </rPr>
      <t>¨</t>
    </r>
    <r>
      <rPr>
        <sz val="10"/>
        <rFont val="Arial"/>
        <family val="2"/>
      </rPr>
      <t>Ensure that the total  CAD Amount column on the Current Outstanding Items tab sums to the screen shot of PeopleSoft GL Balance for the reconciling period.</t>
    </r>
  </si>
  <si>
    <r>
      <rPr>
        <sz val="10"/>
        <rFont val="Symbol"/>
        <family val="1"/>
      </rPr>
      <t>¨</t>
    </r>
    <r>
      <rPr>
        <sz val="10"/>
        <rFont val="Arial"/>
        <family val="2"/>
      </rPr>
      <t>If the account has many transactions, ie. 20+ transactions; a pivot table may be created using the reconciliation status and reconciliation description columns to easily sort and view data.  This data can then be copied and pasted into the reconcilation sheet.</t>
    </r>
  </si>
  <si>
    <t>Information for the first reconciliation of the Current Fiscal Year</t>
  </si>
  <si>
    <t>12205 - AR - Due to / Due From Bentall</t>
  </si>
  <si>
    <t>Jennifer Tobin</t>
  </si>
  <si>
    <t>0000232733</t>
  </si>
  <si>
    <t>12205</t>
  </si>
  <si>
    <t>Pay to Arcuturus Realty</t>
  </si>
  <si>
    <t>Cheque from Bentall Kennedy re</t>
  </si>
  <si>
    <t>0000233120</t>
  </si>
  <si>
    <t>Esso Bld Other LT Assets</t>
  </si>
  <si>
    <t>Deferred Recoverable Expense E</t>
  </si>
  <si>
    <t>0000236660</t>
  </si>
  <si>
    <t>Research Centre Esso Apr 2012</t>
  </si>
  <si>
    <t>0000236741</t>
  </si>
  <si>
    <t>Esso Bldg Other LT Assets</t>
  </si>
  <si>
    <t>Capital Improvements to Esso B</t>
  </si>
  <si>
    <t>0000238482</t>
  </si>
  <si>
    <t>Rental property GST provision</t>
  </si>
  <si>
    <t>GST provision for April 2012 (</t>
  </si>
  <si>
    <t>10084602</t>
  </si>
  <si>
    <t>0000240260</t>
  </si>
  <si>
    <t>Esso (URC) Bldg Other LT Asset</t>
  </si>
  <si>
    <t>0000240265</t>
  </si>
  <si>
    <t>Research Centre (Esso) May 12</t>
  </si>
  <si>
    <t>0000240529</t>
  </si>
  <si>
    <t>GST provision for May 2012- RP</t>
  </si>
  <si>
    <t>GST provision for May 2012 (Ma</t>
  </si>
  <si>
    <t>0000243221</t>
  </si>
  <si>
    <t>Research Centre (Esso) June 12</t>
  </si>
  <si>
    <t>0000243223</t>
  </si>
  <si>
    <t>Esso Bld Other Long Term Asset</t>
  </si>
  <si>
    <t>Capital Improvements to Esso (</t>
  </si>
  <si>
    <t>0000244392</t>
  </si>
  <si>
    <t>Rental Property GST provision</t>
  </si>
  <si>
    <t>GST provision for June (Main c</t>
  </si>
  <si>
    <t>0000246274</t>
  </si>
  <si>
    <t>Esso Bldg Other LT Asset</t>
  </si>
  <si>
    <t>0000246310</t>
  </si>
  <si>
    <t>Research Centre (Esso) July 12</t>
  </si>
  <si>
    <t>Deferred Recoverable Expense f</t>
  </si>
  <si>
    <t>0000246648</t>
  </si>
  <si>
    <t>Res Centre (Esso) Rev July_12</t>
  </si>
  <si>
    <t>Adjust Def recoverable expense</t>
  </si>
  <si>
    <t>0000246741</t>
  </si>
  <si>
    <t>GST provision for July (RP)</t>
  </si>
  <si>
    <t>GST provision for July (Main c</t>
  </si>
  <si>
    <t>0000249235</t>
  </si>
  <si>
    <t>Research Centre (Esso) Aug 12</t>
  </si>
  <si>
    <t>0000249236</t>
  </si>
  <si>
    <t>0000249775</t>
  </si>
  <si>
    <t>GST provision for August 2012</t>
  </si>
  <si>
    <t>0000252206</t>
  </si>
  <si>
    <t>Research Centre(Esso) Sept12</t>
  </si>
  <si>
    <t>Deferred Recoverable Exp Sept</t>
  </si>
  <si>
    <t>0000252208</t>
  </si>
  <si>
    <t>Esso Bld Capital Imp Sept 2012</t>
  </si>
  <si>
    <t>0000252477</t>
  </si>
  <si>
    <t>GST provision 092012 Rental Pr</t>
  </si>
  <si>
    <t>GST provision for September 20</t>
  </si>
  <si>
    <t>Detail of account</t>
  </si>
  <si>
    <t>GST Payable Outstanding</t>
  </si>
  <si>
    <t>Profit from Aug 2011 not included in Arcturus stmts</t>
  </si>
  <si>
    <t>0000231366</t>
  </si>
  <si>
    <t xml:space="preserve">Capital transferred to Long term assets (account 16099)
</t>
  </si>
  <si>
    <t>Arcturus Statement (Owner's Equity + Current Period Earnings)</t>
  </si>
  <si>
    <t>Amount not included in Arcturus statements</t>
  </si>
  <si>
    <t>Prior year's entries</t>
  </si>
  <si>
    <t>GST Provision</t>
  </si>
  <si>
    <t>Arcturus Statement Mar 31, 2012</t>
  </si>
  <si>
    <t>Detail of account Total</t>
  </si>
  <si>
    <t>Reconciling Item Total</t>
  </si>
  <si>
    <t>(blank)</t>
  </si>
  <si>
    <t>GST Provision Total</t>
  </si>
  <si>
    <t>Deferred Recoverable Expenses Total</t>
  </si>
  <si>
    <t>Amount not included in Arcturus statements Total</t>
  </si>
  <si>
    <t>Arcturus Statement Mar 31, 2012 Total</t>
  </si>
  <si>
    <t>Esso Bld Capital Imp Sept 2012 Total</t>
  </si>
  <si>
    <t>Pay to Arcuturus Realty Total</t>
  </si>
  <si>
    <t>Profit from Aug 2011 not included in Arcturus stmts Total</t>
  </si>
  <si>
    <t>Barbara Romman</t>
  </si>
  <si>
    <t>The purpose of this account is to record entries due to and due from Arcturus (formerly Bentall), property managers for the University Research Centre (Esso Building).</t>
  </si>
  <si>
    <t>Parking Expenses put into July 2011 after Arcturus issued statements to us</t>
  </si>
  <si>
    <t>JE Number</t>
  </si>
  <si>
    <t>Preparer:</t>
  </si>
  <si>
    <t>n/a</t>
  </si>
  <si>
    <t>Financial Reporting Reviewer:</t>
  </si>
  <si>
    <t>jctobin@ucalgary.ca</t>
  </si>
  <si>
    <t>Amount CAD</t>
  </si>
  <si>
    <t>Email:</t>
  </si>
  <si>
    <t>see Pivot</t>
  </si>
  <si>
    <t>Record prior adjustments as 66030 expense</t>
  </si>
  <si>
    <t>Move amount  to 20190 to clear both accounts</t>
  </si>
  <si>
    <t>Record these prior period expenses in 66030</t>
  </si>
  <si>
    <t>Amount not included in Arcturus current year statements F2012</t>
  </si>
  <si>
    <t>Refund of taxes to Arcuturus Realty</t>
  </si>
  <si>
    <r>
      <t>Reconciliations completed on a monthly basis are a continuation of the previous month's transactions.  Because of this continuity, cells such as Account Name &amp; Description, Purpose of Account and preparer and reviewer's name and contact info (unless new staff member) do not need to be filled in each month.  Make a copy of the previous month's spreadsheet and rename it for the current month.  The naming convention is Account #, faculty/DeptID, Period. For example:</t>
    </r>
    <r>
      <rPr>
        <sz val="10"/>
        <color indexed="10"/>
        <rFont val="Calibri"/>
        <family val="2"/>
      </rPr>
      <t xml:space="preserve"> 20190FacultyorDeptNameSep2012.xlsx</t>
    </r>
  </si>
  <si>
    <t>Routing Instructions:</t>
  </si>
  <si>
    <t>Upon completion - send this reconciliation worksheet (by attaching it to an email) to acctrecs@ucalgary.ca</t>
  </si>
  <si>
    <t xml:space="preserve">  forward to acctrecs@ucalgary.ca once it has been reviewed.</t>
  </si>
  <si>
    <t>Department based Reviewer:</t>
  </si>
  <si>
    <t>If this account has an assigned "Department based Reviewer", forward this reconciliation to them, and they will then</t>
  </si>
  <si>
    <t>Balance Sheet Account Reconciliation (SAMPLE with Pivot)</t>
  </si>
  <si>
    <t>Not Applicable</t>
  </si>
  <si>
    <t>At the ledger inquiry screen, click on add a new value</t>
  </si>
  <si>
    <t>enter any character in the inquiry name box and click on search - creare ledger inquiry???</t>
  </si>
  <si>
    <t>From Period 1 to Period X (the current month being reconciled)</t>
  </si>
  <si>
    <t>Manually picking up prior year's balance</t>
  </si>
  <si>
    <t>If the prior has not been closed, the prior year's balance must be added to the opening balance. Follow the steps above change fiscal year to prior year and choose from period 1 to 12.  Add the prior year's balance to the balance obtained in the current year.</t>
  </si>
  <si>
    <t>The Excel spreadsheet is usually sitting in the task bar</t>
  </si>
  <si>
    <r>
      <rPr>
        <sz val="10"/>
        <rFont val="Symbol"/>
        <family val="1"/>
      </rPr>
      <t>¨</t>
    </r>
    <r>
      <rPr>
        <sz val="10"/>
        <rFont val="Arial"/>
        <family val="2"/>
      </rPr>
      <t xml:space="preserve">Add two columns to the right of the data. Column headings are to be named </t>
    </r>
    <r>
      <rPr>
        <i/>
        <sz val="10"/>
        <rFont val="Arial"/>
        <family val="2"/>
      </rPr>
      <t>Reconciliation Description</t>
    </r>
    <r>
      <rPr>
        <sz val="10"/>
        <rFont val="Arial"/>
        <family val="2"/>
      </rPr>
      <t xml:space="preserve"> and </t>
    </r>
    <r>
      <rPr>
        <i/>
        <sz val="10"/>
        <rFont val="Arial"/>
        <family val="2"/>
      </rPr>
      <t>Reconciling Status</t>
    </r>
    <r>
      <rPr>
        <sz val="10"/>
        <rFont val="Arial"/>
        <family val="2"/>
      </rPr>
      <t xml:space="preserve">.
</t>
    </r>
    <r>
      <rPr>
        <sz val="10"/>
        <rFont val="Symbol"/>
        <family val="1"/>
      </rPr>
      <t>¨</t>
    </r>
    <r>
      <rPr>
        <sz val="10"/>
        <rFont val="Arial"/>
        <family val="2"/>
      </rPr>
      <t xml:space="preserve">The Reconcilitiation Description is a description that reviewers/auditors can understand without asking questions.
</t>
    </r>
    <r>
      <rPr>
        <sz val="10"/>
        <rFont val="Symbol"/>
        <family val="1"/>
      </rPr>
      <t>¨</t>
    </r>
    <r>
      <rPr>
        <sz val="10"/>
        <rFont val="Arial"/>
        <family val="2"/>
      </rPr>
      <t>Reconciling Status is used to dictate where the transaction belongs on the reconciliation sheet; either in detailed transactions or reconciling items.</t>
    </r>
  </si>
  <si>
    <t xml:space="preserve">To obtain all transaction details use start date 2012/04/01 to ensure that all opening balances are picked up.  The opening balances (journal ID's beginning with a CL) do not contain details, however will equal those items remaining on the March 31, 2012 account reconciliation. Verify that outstanding entries from March match the CL entries in April. The March entries with the details should be kept and the April CL entries deleted. </t>
  </si>
  <si>
    <t>acctrecs@ucalgary.ca</t>
  </si>
  <si>
    <t>Deferred Recoverable Expenses F2012</t>
  </si>
  <si>
    <t>Deferred Recoverable Expenses F2012 Total</t>
  </si>
  <si>
    <t>Arcuturus Statement March 2012</t>
  </si>
  <si>
    <t>Balance must always be zero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</si>
</sst>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00"/>
    <numFmt numFmtId="166" formatCode="mmmm\ dd\,\ yyyy"/>
    <numFmt numFmtId="167" formatCode="yyyy/mm/dd"/>
  </numFmts>
  <fonts count="61">
    <font>
      <sz val="10"/>
      <name val="Arial"/>
      <family val="0"/>
    </font>
    <font>
      <sz val="11"/>
      <color indexed="8"/>
      <name val="Calibri"/>
      <family val="2"/>
    </font>
    <font>
      <b/>
      <sz val="10"/>
      <name val="Arial"/>
      <family val="2"/>
    </font>
    <font>
      <sz val="9"/>
      <name val="Tahoma"/>
      <family val="2"/>
    </font>
    <font>
      <b/>
      <sz val="9"/>
      <name val="Tahoma"/>
      <family val="2"/>
    </font>
    <font>
      <sz val="10"/>
      <color indexed="10"/>
      <name val="Calibri"/>
      <family val="2"/>
    </font>
    <font>
      <b/>
      <sz val="10"/>
      <name val="Arial Unicode MS"/>
      <family val="2"/>
    </font>
    <font>
      <i/>
      <sz val="10"/>
      <name val="Arial"/>
      <family val="2"/>
    </font>
    <font>
      <sz val="10"/>
      <name val="Arial Unicode MS"/>
      <family val="2"/>
    </font>
    <font>
      <sz val="10"/>
      <name val="Calibri"/>
      <family val="2"/>
    </font>
    <font>
      <b/>
      <sz val="9"/>
      <name val="Arial Unicode MS"/>
      <family val="2"/>
    </font>
    <font>
      <sz val="10"/>
      <name val="Symbol"/>
      <family val="1"/>
    </font>
    <font>
      <sz val="11"/>
      <name val="Calibri"/>
      <family val="2"/>
    </font>
    <font>
      <b/>
      <i/>
      <sz val="10"/>
      <name val="Arial"/>
      <family val="2"/>
    </font>
    <font>
      <i/>
      <strike/>
      <sz val="10"/>
      <name val="Arial"/>
      <family val="2"/>
    </font>
    <font>
      <u val="single"/>
      <sz val="10"/>
      <color indexed="12"/>
      <name val="Arial"/>
      <family val="2"/>
    </font>
    <font>
      <sz val="14"/>
      <name val="Calibri"/>
      <family val="2"/>
    </font>
    <font>
      <b/>
      <sz val="10"/>
      <name val="Calibri"/>
      <family val="2"/>
    </font>
    <font>
      <sz val="12"/>
      <name val="Calibri"/>
      <family val="2"/>
    </font>
    <font>
      <sz val="8"/>
      <name val="Calibri"/>
      <family val="2"/>
    </font>
    <font>
      <b/>
      <sz val="11"/>
      <name val="Calibri"/>
      <family val="2"/>
    </font>
    <font>
      <b/>
      <sz val="12"/>
      <name val="Calibri"/>
      <family val="2"/>
    </font>
    <font>
      <sz val="10"/>
      <color indexed="8"/>
      <name val="Calibri"/>
      <family val="2"/>
    </font>
    <font>
      <b/>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99"/>
        <bgColor indexed="64"/>
      </patternFill>
    </fill>
    <fill>
      <patternFill patternType="solid">
        <fgColor indexed="22"/>
        <bgColor indexed="64"/>
      </patternFill>
    </fill>
    <fill>
      <patternFill patternType="solid">
        <fgColor theme="3" tint="0.39998000860214233"/>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thin"/>
    </border>
    <border>
      <left style="double"/>
      <right style="double"/>
      <top style="double"/>
      <bottom style="double"/>
    </border>
    <border>
      <left style="thin">
        <color indexed="8"/>
      </left>
      <right/>
      <top style="thin">
        <color indexed="8"/>
      </top>
      <bottom/>
    </border>
    <border>
      <left style="thin"/>
      <right/>
      <top style="thin">
        <color indexed="8"/>
      </top>
      <bottom/>
    </border>
    <border>
      <left style="thin">
        <color indexed="8"/>
      </left>
      <right/>
      <top style="thin"/>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color indexed="8"/>
      </top>
      <bottom style="thin">
        <color indexed="8"/>
      </bottom>
    </border>
    <border>
      <left style="double"/>
      <right style="double"/>
      <top/>
      <bottom/>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3">
    <xf numFmtId="0" fontId="0" fillId="0" borderId="0" xfId="0" applyAlignment="1">
      <alignment/>
    </xf>
    <xf numFmtId="0" fontId="16" fillId="0" borderId="0" xfId="0" applyFont="1" applyAlignment="1">
      <alignment/>
    </xf>
    <xf numFmtId="0" fontId="9" fillId="0" borderId="0" xfId="0" applyFont="1" applyAlignment="1">
      <alignment/>
    </xf>
    <xf numFmtId="0" fontId="17" fillId="0" borderId="0" xfId="0" applyFont="1" applyAlignment="1">
      <alignment/>
    </xf>
    <xf numFmtId="43" fontId="9" fillId="0" borderId="0" xfId="42" applyFont="1" applyAlignment="1">
      <alignment/>
    </xf>
    <xf numFmtId="4" fontId="9" fillId="0" borderId="0" xfId="0" applyNumberFormat="1" applyFont="1" applyAlignment="1">
      <alignment/>
    </xf>
    <xf numFmtId="43" fontId="9" fillId="0" borderId="0" xfId="42" applyFont="1" applyBorder="1" applyAlignment="1">
      <alignment/>
    </xf>
    <xf numFmtId="43" fontId="9" fillId="33" borderId="10" xfId="42" applyFont="1" applyFill="1" applyBorder="1" applyAlignment="1">
      <alignment/>
    </xf>
    <xf numFmtId="43" fontId="9" fillId="0" borderId="0" xfId="42" applyFont="1" applyAlignment="1">
      <alignment horizontal="right"/>
    </xf>
    <xf numFmtId="44" fontId="9" fillId="33" borderId="11" xfId="42" applyNumberFormat="1" applyFont="1" applyFill="1" applyBorder="1" applyAlignment="1">
      <alignment/>
    </xf>
    <xf numFmtId="0" fontId="9" fillId="0" borderId="0" xfId="0" applyFont="1" applyBorder="1" applyAlignment="1">
      <alignment/>
    </xf>
    <xf numFmtId="0" fontId="18" fillId="0" borderId="0" xfId="0" applyFont="1" applyAlignment="1">
      <alignment/>
    </xf>
    <xf numFmtId="4" fontId="17" fillId="0" borderId="0" xfId="0" applyNumberFormat="1" applyFont="1" applyAlignment="1">
      <alignment horizontal="left"/>
    </xf>
    <xf numFmtId="4" fontId="9" fillId="0" borderId="0" xfId="0" applyNumberFormat="1" applyFont="1" applyAlignment="1">
      <alignment horizontal="left"/>
    </xf>
    <xf numFmtId="4" fontId="17" fillId="0" borderId="0" xfId="0" applyNumberFormat="1" applyFont="1" applyAlignment="1">
      <alignment horizontal="left" vertical="center"/>
    </xf>
    <xf numFmtId="4" fontId="9" fillId="0" borderId="0" xfId="0" applyNumberFormat="1" applyFont="1" applyAlignment="1">
      <alignment horizontal="left" vertical="center"/>
    </xf>
    <xf numFmtId="0" fontId="0" fillId="0" borderId="0" xfId="0" applyFill="1" applyAlignment="1">
      <alignment/>
    </xf>
    <xf numFmtId="0" fontId="18" fillId="0" borderId="0" xfId="0" applyFont="1" applyFill="1" applyBorder="1" applyAlignment="1">
      <alignment horizontal="center"/>
    </xf>
    <xf numFmtId="0" fontId="9" fillId="0" borderId="0" xfId="0" applyFont="1" applyFill="1" applyBorder="1" applyAlignment="1">
      <alignment horizontal="left"/>
    </xf>
    <xf numFmtId="0" fontId="17" fillId="0" borderId="0" xfId="0" applyFont="1" applyBorder="1" applyAlignment="1">
      <alignment/>
    </xf>
    <xf numFmtId="4" fontId="9" fillId="0" borderId="0" xfId="0" applyNumberFormat="1" applyFont="1" applyBorder="1" applyAlignment="1">
      <alignment/>
    </xf>
    <xf numFmtId="43" fontId="9" fillId="0" borderId="0" xfId="42" applyFont="1" applyFill="1" applyAlignment="1">
      <alignment/>
    </xf>
    <xf numFmtId="0" fontId="9" fillId="0" borderId="0" xfId="0" applyFont="1" applyAlignment="1">
      <alignment/>
    </xf>
    <xf numFmtId="44" fontId="9" fillId="34" borderId="10" xfId="42" applyNumberFormat="1" applyFont="1" applyFill="1" applyBorder="1" applyAlignment="1">
      <alignment/>
    </xf>
    <xf numFmtId="0" fontId="19" fillId="0" borderId="0" xfId="0" applyFont="1" applyAlignment="1">
      <alignment horizontal="center" wrapText="1"/>
    </xf>
    <xf numFmtId="0" fontId="9" fillId="34" borderId="12" xfId="0" applyFont="1" applyFill="1" applyBorder="1" applyAlignment="1">
      <alignment horizontal="center"/>
    </xf>
    <xf numFmtId="164" fontId="9" fillId="34" borderId="12" xfId="0" applyNumberFormat="1" applyFont="1" applyFill="1" applyBorder="1" applyAlignment="1">
      <alignment/>
    </xf>
    <xf numFmtId="0" fontId="9" fillId="34" borderId="10" xfId="0" applyFont="1" applyFill="1" applyBorder="1" applyAlignment="1">
      <alignment horizontal="center"/>
    </xf>
    <xf numFmtId="43" fontId="9" fillId="6" borderId="0" xfId="42" applyFont="1" applyFill="1" applyAlignment="1">
      <alignment/>
    </xf>
    <xf numFmtId="0" fontId="17" fillId="0" borderId="0" xfId="0" applyFont="1" applyAlignment="1">
      <alignment vertical="top"/>
    </xf>
    <xf numFmtId="0" fontId="9" fillId="0" borderId="0" xfId="0" applyFont="1" applyAlignment="1">
      <alignment horizontal="left" wrapText="1"/>
    </xf>
    <xf numFmtId="0" fontId="9" fillId="0" borderId="0" xfId="0" applyFont="1" applyAlignment="1">
      <alignment horizontal="center" vertical="center" wrapText="1"/>
    </xf>
    <xf numFmtId="0" fontId="41" fillId="0" borderId="0" xfId="64" applyFont="1" applyFill="1" applyAlignment="1">
      <alignment wrapText="1"/>
      <protection/>
    </xf>
    <xf numFmtId="0" fontId="41" fillId="0" borderId="0" xfId="64" applyFont="1" applyFill="1" applyAlignment="1">
      <alignment/>
      <protection/>
    </xf>
    <xf numFmtId="0" fontId="9" fillId="0" borderId="0" xfId="0" applyFont="1" applyAlignment="1">
      <alignment vertical="top"/>
    </xf>
    <xf numFmtId="0" fontId="9" fillId="0" borderId="0" xfId="0" applyFont="1" applyAlignment="1">
      <alignment horizontal="center" wrapText="1"/>
    </xf>
    <xf numFmtId="0" fontId="9" fillId="34" borderId="0" xfId="0" applyFont="1" applyFill="1" applyAlignment="1">
      <alignment horizontal="center" wrapText="1"/>
    </xf>
    <xf numFmtId="0" fontId="9" fillId="0" borderId="0" xfId="0" applyFont="1" applyFill="1" applyAlignment="1">
      <alignment horizontal="left" wrapText="1"/>
    </xf>
    <xf numFmtId="0" fontId="20" fillId="0" borderId="0" xfId="0" applyFont="1" applyAlignment="1">
      <alignment vertical="top"/>
    </xf>
    <xf numFmtId="0" fontId="21" fillId="0" borderId="0" xfId="0" applyFont="1" applyAlignment="1">
      <alignment vertical="top"/>
    </xf>
    <xf numFmtId="0" fontId="59" fillId="34" borderId="0" xfId="64" applyFont="1" applyFill="1">
      <alignment/>
      <protection/>
    </xf>
    <xf numFmtId="0" fontId="59" fillId="6" borderId="0" xfId="64" applyFont="1" applyFill="1">
      <alignment/>
      <protection/>
    </xf>
    <xf numFmtId="0" fontId="17" fillId="6" borderId="0" xfId="0" applyFont="1" applyFill="1" applyAlignment="1">
      <alignment horizontal="left" wrapText="1"/>
    </xf>
    <xf numFmtId="0" fontId="20" fillId="6" borderId="0" xfId="0" applyFont="1" applyFill="1" applyAlignment="1">
      <alignment vertical="top"/>
    </xf>
    <xf numFmtId="0" fontId="20" fillId="34" borderId="0" xfId="0" applyFont="1" applyFill="1" applyAlignment="1">
      <alignment vertical="top"/>
    </xf>
    <xf numFmtId="43" fontId="9" fillId="9" borderId="0" xfId="42" applyFont="1" applyFill="1" applyAlignment="1">
      <alignment/>
    </xf>
    <xf numFmtId="0" fontId="9" fillId="9" borderId="0" xfId="0" applyFont="1" applyFill="1" applyAlignment="1">
      <alignment horizontal="left" wrapText="1"/>
    </xf>
    <xf numFmtId="0" fontId="20" fillId="9" borderId="0" xfId="0" applyFont="1" applyFill="1" applyAlignment="1">
      <alignment vertical="top"/>
    </xf>
    <xf numFmtId="0" fontId="20" fillId="0" borderId="0" xfId="0" applyFont="1" applyFill="1" applyAlignment="1">
      <alignment vertical="top"/>
    </xf>
    <xf numFmtId="0" fontId="9" fillId="0" borderId="0" xfId="0" applyFont="1" applyFill="1" applyAlignment="1">
      <alignment horizontal="left" indent="1"/>
    </xf>
    <xf numFmtId="0" fontId="9" fillId="0" borderId="0" xfId="0" applyFont="1" applyFill="1" applyAlignment="1">
      <alignment horizontal="center" vertical="center" wrapText="1"/>
    </xf>
    <xf numFmtId="0" fontId="9" fillId="0" borderId="0" xfId="0" applyFont="1" applyFill="1" applyAlignment="1">
      <alignment/>
    </xf>
    <xf numFmtId="49" fontId="6" fillId="35" borderId="13" xfId="0" applyNumberFormat="1" applyFont="1" applyFill="1" applyBorder="1" applyAlignment="1">
      <alignment/>
    </xf>
    <xf numFmtId="43" fontId="6" fillId="35" borderId="13" xfId="42" applyFont="1" applyFill="1" applyBorder="1" applyAlignment="1">
      <alignment/>
    </xf>
    <xf numFmtId="43" fontId="0" fillId="0" borderId="0" xfId="42" applyFont="1" applyAlignment="1">
      <alignment/>
    </xf>
    <xf numFmtId="0" fontId="7" fillId="0" borderId="0" xfId="0" applyFont="1" applyAlignment="1">
      <alignment/>
    </xf>
    <xf numFmtId="0" fontId="9" fillId="6" borderId="0" xfId="0" applyFont="1" applyFill="1" applyAlignment="1" quotePrefix="1">
      <alignment/>
    </xf>
    <xf numFmtId="0" fontId="9" fillId="9" borderId="0" xfId="0" applyFont="1" applyFill="1" applyBorder="1" applyAlignment="1">
      <alignment/>
    </xf>
    <xf numFmtId="0" fontId="59" fillId="0" borderId="0" xfId="64" applyFont="1" applyFill="1">
      <alignment/>
      <protection/>
    </xf>
    <xf numFmtId="164" fontId="9" fillId="9" borderId="0" xfId="0" applyNumberFormat="1" applyFont="1" applyFill="1" applyAlignment="1">
      <alignment/>
    </xf>
    <xf numFmtId="0" fontId="9" fillId="9" borderId="0" xfId="0" applyFont="1" applyFill="1" applyAlignment="1">
      <alignment/>
    </xf>
    <xf numFmtId="0" fontId="9" fillId="0" borderId="0" xfId="0" applyFont="1" applyAlignment="1">
      <alignment horizontal="center"/>
    </xf>
    <xf numFmtId="0" fontId="9" fillId="6" borderId="0" xfId="0" applyFont="1"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14" fontId="0" fillId="0" borderId="14" xfId="0" applyNumberFormat="1" applyBorder="1" applyAlignment="1">
      <alignment/>
    </xf>
    <xf numFmtId="0" fontId="0" fillId="0" borderId="19" xfId="0" applyBorder="1" applyAlignment="1">
      <alignment/>
    </xf>
    <xf numFmtId="8" fontId="9" fillId="6" borderId="0" xfId="42" applyNumberFormat="1" applyFont="1" applyFill="1" applyAlignment="1">
      <alignment/>
    </xf>
    <xf numFmtId="8" fontId="9" fillId="9" borderId="0" xfId="42" applyNumberFormat="1" applyFont="1" applyFill="1" applyAlignment="1">
      <alignment/>
    </xf>
    <xf numFmtId="49" fontId="10" fillId="19" borderId="20" xfId="0" applyNumberFormat="1" applyFont="1" applyFill="1" applyBorder="1" applyAlignment="1">
      <alignment wrapText="1"/>
    </xf>
    <xf numFmtId="49" fontId="10" fillId="19" borderId="20" xfId="0" applyNumberFormat="1" applyFont="1" applyFill="1" applyBorder="1" applyAlignment="1">
      <alignment horizontal="left" wrapText="1"/>
    </xf>
    <xf numFmtId="0" fontId="9" fillId="0" borderId="0" xfId="0" applyFont="1" applyAlignment="1">
      <alignment/>
    </xf>
    <xf numFmtId="0" fontId="17" fillId="0" borderId="0" xfId="0" applyFont="1" applyAlignment="1">
      <alignment vertical="top"/>
    </xf>
    <xf numFmtId="0" fontId="9" fillId="0" borderId="0" xfId="0" applyFont="1" applyAlignment="1">
      <alignment horizontal="left" wrapText="1"/>
    </xf>
    <xf numFmtId="0" fontId="9" fillId="0" borderId="0" xfId="0" applyFont="1" applyAlignment="1">
      <alignment horizontal="center" vertical="center" wrapText="1"/>
    </xf>
    <xf numFmtId="0" fontId="41" fillId="0" borderId="0" xfId="64" applyFont="1" applyFill="1" applyAlignment="1">
      <alignment/>
      <protection/>
    </xf>
    <xf numFmtId="0" fontId="9" fillId="0" borderId="0" xfId="0" applyFont="1" applyAlignment="1">
      <alignment vertical="top"/>
    </xf>
    <xf numFmtId="0" fontId="9" fillId="0" borderId="0" xfId="0" applyFont="1" applyFill="1" applyAlignment="1">
      <alignment horizontal="left" wrapText="1"/>
    </xf>
    <xf numFmtId="0" fontId="20" fillId="0" borderId="0" xfId="0" applyFont="1" applyAlignment="1">
      <alignment vertical="top"/>
    </xf>
    <xf numFmtId="0" fontId="20" fillId="0" borderId="0" xfId="59" applyFont="1" applyFill="1" applyAlignment="1">
      <alignment horizontal="left"/>
      <protection/>
    </xf>
    <xf numFmtId="0" fontId="20" fillId="6" borderId="0" xfId="0" applyFont="1" applyFill="1" applyAlignment="1">
      <alignment vertical="top"/>
    </xf>
    <xf numFmtId="0" fontId="20" fillId="34" borderId="0" xfId="0" applyFont="1" applyFill="1" applyAlignment="1">
      <alignment vertical="top"/>
    </xf>
    <xf numFmtId="0" fontId="20" fillId="9" borderId="0" xfId="0" applyFont="1" applyFill="1" applyAlignment="1">
      <alignment vertical="top"/>
    </xf>
    <xf numFmtId="0" fontId="20" fillId="0" borderId="0" xfId="0" applyFont="1" applyFill="1" applyAlignment="1">
      <alignment vertical="top"/>
    </xf>
    <xf numFmtId="0" fontId="9" fillId="0" borderId="0" xfId="0" applyFont="1" applyFill="1" applyAlignment="1">
      <alignment horizontal="left" indent="1"/>
    </xf>
    <xf numFmtId="0" fontId="9" fillId="13" borderId="0" xfId="0" applyFont="1" applyFill="1" applyAlignment="1">
      <alignment horizontal="left" wrapText="1"/>
    </xf>
    <xf numFmtId="164" fontId="9" fillId="6" borderId="0" xfId="0" applyNumberFormat="1" applyFont="1" applyFill="1" applyAlignment="1">
      <alignment/>
    </xf>
    <xf numFmtId="0" fontId="9" fillId="0" borderId="0" xfId="0" applyFont="1" applyFill="1" applyAlignment="1">
      <alignment horizontal="left" wrapText="1"/>
    </xf>
    <xf numFmtId="0" fontId="21" fillId="0" borderId="0" xfId="59" applyFont="1" applyFill="1" applyAlignment="1">
      <alignment horizontal="left"/>
      <protection/>
    </xf>
    <xf numFmtId="0" fontId="9" fillId="0" borderId="0" xfId="0" applyFont="1" applyAlignment="1">
      <alignment horizontal="left" vertical="center" wrapText="1"/>
    </xf>
    <xf numFmtId="0" fontId="9" fillId="0" borderId="0" xfId="0" applyFont="1" applyAlignment="1">
      <alignment horizontal="left" wrapText="1"/>
    </xf>
    <xf numFmtId="0" fontId="13" fillId="0" borderId="0" xfId="0" applyFont="1" applyAlignment="1">
      <alignment/>
    </xf>
    <xf numFmtId="43" fontId="8" fillId="0" borderId="0" xfId="42" applyFont="1" applyAlignment="1">
      <alignment/>
    </xf>
    <xf numFmtId="14" fontId="8" fillId="0" borderId="0" xfId="62" applyNumberFormat="1">
      <alignment/>
      <protection/>
    </xf>
    <xf numFmtId="49" fontId="8" fillId="0" borderId="0" xfId="62" applyNumberFormat="1">
      <alignment/>
      <protection/>
    </xf>
    <xf numFmtId="165" fontId="8" fillId="0" borderId="0" xfId="62" applyNumberFormat="1">
      <alignment/>
      <protection/>
    </xf>
    <xf numFmtId="43" fontId="8" fillId="18" borderId="0" xfId="42" applyFont="1" applyFill="1" applyAlignment="1">
      <alignment/>
    </xf>
    <xf numFmtId="43" fontId="0" fillId="0" borderId="0" xfId="0" applyNumberFormat="1" applyAlignment="1">
      <alignment/>
    </xf>
    <xf numFmtId="43" fontId="0" fillId="18" borderId="0" xfId="0" applyNumberFormat="1" applyFill="1" applyAlignment="1">
      <alignment/>
    </xf>
    <xf numFmtId="49" fontId="8" fillId="0" borderId="0" xfId="62" applyNumberFormat="1" applyFill="1">
      <alignment/>
      <protection/>
    </xf>
    <xf numFmtId="14" fontId="8" fillId="0" borderId="0" xfId="62" applyNumberFormat="1" applyFill="1">
      <alignment/>
      <protection/>
    </xf>
    <xf numFmtId="43" fontId="8" fillId="0" borderId="0" xfId="42" applyFont="1" applyFill="1" applyAlignment="1">
      <alignment/>
    </xf>
    <xf numFmtId="165" fontId="8" fillId="0" borderId="0" xfId="62" applyNumberFormat="1" applyFill="1">
      <alignment/>
      <protection/>
    </xf>
    <xf numFmtId="49" fontId="8" fillId="0" borderId="0" xfId="62" applyNumberFormat="1" applyFill="1" applyAlignment="1">
      <alignment wrapText="1"/>
      <protection/>
    </xf>
    <xf numFmtId="0" fontId="0" fillId="0" borderId="0" xfId="59" applyFont="1" applyFill="1" applyAlignment="1">
      <alignment wrapText="1"/>
      <protection/>
    </xf>
    <xf numFmtId="44" fontId="0" fillId="0" borderId="0" xfId="46" applyFont="1" applyAlignment="1">
      <alignment/>
    </xf>
    <xf numFmtId="44" fontId="0" fillId="36" borderId="0" xfId="46" applyFont="1" applyFill="1" applyAlignment="1">
      <alignment/>
    </xf>
    <xf numFmtId="0" fontId="0" fillId="0" borderId="0" xfId="0" applyFont="1" applyFill="1" applyAlignment="1">
      <alignment/>
    </xf>
    <xf numFmtId="7" fontId="0" fillId="0" borderId="18" xfId="0" applyNumberFormat="1" applyBorder="1" applyAlignment="1">
      <alignment/>
    </xf>
    <xf numFmtId="7" fontId="0" fillId="0" borderId="21" xfId="0" applyNumberFormat="1" applyBorder="1" applyAlignment="1">
      <alignment/>
    </xf>
    <xf numFmtId="7" fontId="0" fillId="37" borderId="18" xfId="0" applyNumberFormat="1" applyFill="1" applyBorder="1" applyAlignment="1">
      <alignment/>
    </xf>
    <xf numFmtId="8" fontId="9" fillId="2" borderId="0" xfId="42" applyNumberFormat="1" applyFont="1" applyFill="1" applyAlignment="1">
      <alignment/>
    </xf>
    <xf numFmtId="164" fontId="51" fillId="34" borderId="12" xfId="55" applyNumberFormat="1" applyFill="1" applyBorder="1" applyAlignment="1">
      <alignment/>
    </xf>
    <xf numFmtId="0" fontId="9" fillId="0" borderId="0" xfId="0" applyFont="1" applyAlignment="1">
      <alignment horizontal="center"/>
    </xf>
    <xf numFmtId="0" fontId="9" fillId="9" borderId="0" xfId="0" applyFont="1" applyFill="1" applyAlignment="1">
      <alignment wrapText="1"/>
    </xf>
    <xf numFmtId="0" fontId="9" fillId="9" borderId="0" xfId="59" applyFont="1" applyFill="1" applyAlignment="1">
      <alignment wrapText="1"/>
      <protection/>
    </xf>
    <xf numFmtId="0" fontId="20" fillId="0" borderId="0" xfId="0" applyFont="1" applyAlignment="1">
      <alignment vertical="top"/>
    </xf>
    <xf numFmtId="0" fontId="0" fillId="0" borderId="0" xfId="0" applyAlignment="1">
      <alignment wrapText="1"/>
    </xf>
    <xf numFmtId="0" fontId="2" fillId="0" borderId="0" xfId="0" applyFont="1" applyAlignment="1">
      <alignment/>
    </xf>
    <xf numFmtId="49" fontId="8" fillId="0" borderId="0" xfId="62" applyNumberFormat="1" applyFill="1" applyAlignment="1">
      <alignment vertical="top" wrapText="1"/>
      <protection/>
    </xf>
    <xf numFmtId="0" fontId="0" fillId="0" borderId="0" xfId="0" applyFont="1" applyAlignment="1">
      <alignment/>
    </xf>
    <xf numFmtId="0" fontId="0" fillId="13" borderId="0" xfId="0" applyFill="1" applyAlignment="1">
      <alignment/>
    </xf>
    <xf numFmtId="0" fontId="0" fillId="0" borderId="0" xfId="0" applyFont="1" applyAlignment="1">
      <alignment horizontal="left" indent="1"/>
    </xf>
    <xf numFmtId="0" fontId="0" fillId="0" borderId="0" xfId="0" applyFont="1" applyAlignment="1">
      <alignment wrapText="1"/>
    </xf>
    <xf numFmtId="0" fontId="14" fillId="0" borderId="0" xfId="0" applyFont="1" applyAlignment="1">
      <alignment wrapText="1"/>
    </xf>
    <xf numFmtId="0" fontId="14" fillId="0" borderId="0" xfId="0" applyFont="1" applyAlignment="1">
      <alignment/>
    </xf>
    <xf numFmtId="0" fontId="23" fillId="0" borderId="0" xfId="0" applyFont="1" applyAlignment="1">
      <alignment horizontal="center"/>
    </xf>
    <xf numFmtId="0" fontId="18" fillId="34" borderId="0" xfId="0" applyFont="1" applyFill="1" applyAlignment="1">
      <alignment horizontal="center"/>
    </xf>
    <xf numFmtId="0" fontId="18" fillId="0" borderId="0" xfId="0" applyFont="1" applyAlignment="1">
      <alignment horizontal="left"/>
    </xf>
    <xf numFmtId="166" fontId="18" fillId="34" borderId="0" xfId="0" applyNumberFormat="1" applyFont="1" applyFill="1" applyBorder="1" applyAlignment="1">
      <alignment horizontal="center"/>
    </xf>
    <xf numFmtId="164" fontId="9" fillId="34" borderId="0" xfId="0" applyNumberFormat="1" applyFont="1" applyFill="1" applyBorder="1" applyAlignment="1">
      <alignment/>
    </xf>
    <xf numFmtId="0" fontId="9" fillId="9" borderId="0" xfId="0" applyFont="1" applyFill="1" applyAlignment="1" quotePrefix="1">
      <alignment wrapText="1"/>
    </xf>
    <xf numFmtId="0" fontId="9" fillId="34" borderId="22" xfId="0" applyFont="1" applyFill="1" applyBorder="1" applyAlignment="1">
      <alignment wrapText="1"/>
    </xf>
    <xf numFmtId="0" fontId="9" fillId="34" borderId="10" xfId="0" applyFont="1" applyFill="1" applyBorder="1" applyAlignment="1">
      <alignment wrapText="1"/>
    </xf>
    <xf numFmtId="0" fontId="9" fillId="34" borderId="23" xfId="0" applyFont="1" applyFill="1" applyBorder="1" applyAlignment="1">
      <alignment wrapText="1"/>
    </xf>
    <xf numFmtId="0" fontId="9" fillId="0" borderId="0" xfId="0" applyFont="1" applyAlignment="1">
      <alignment horizontal="center"/>
    </xf>
    <xf numFmtId="0" fontId="9" fillId="6" borderId="0" xfId="0" applyFont="1" applyFill="1" applyAlignment="1" quotePrefix="1">
      <alignment wrapText="1"/>
    </xf>
    <xf numFmtId="0" fontId="7"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wrapText="1"/>
    </xf>
    <xf numFmtId="167" fontId="0" fillId="0" borderId="0" xfId="0" applyNumberFormat="1" applyAlignment="1">
      <alignment horizontal="left"/>
    </xf>
    <xf numFmtId="0" fontId="0" fillId="0" borderId="0" xfId="0" applyAlignment="1">
      <alignment/>
    </xf>
    <xf numFmtId="0" fontId="0" fillId="0" borderId="0" xfId="0" applyFont="1" applyFill="1" applyAlignment="1">
      <alignment wrapText="1"/>
    </xf>
    <xf numFmtId="0" fontId="20" fillId="0" borderId="0" xfId="0" applyFont="1" applyAlignment="1">
      <alignment vertical="top"/>
    </xf>
    <xf numFmtId="0" fontId="2" fillId="0" borderId="0" xfId="0" applyFont="1" applyAlignment="1">
      <alignment/>
    </xf>
    <xf numFmtId="0" fontId="0" fillId="13" borderId="0" xfId="0" applyFont="1" applyFill="1" applyAlignment="1">
      <alignment/>
    </xf>
    <xf numFmtId="0" fontId="0" fillId="13" borderId="0" xfId="0" applyFont="1" applyFill="1" applyAlignment="1">
      <alignment wrapText="1"/>
    </xf>
    <xf numFmtId="0" fontId="0" fillId="0" borderId="0" xfId="0"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7 3" xfId="64"/>
    <cellStyle name="Note" xfId="65"/>
    <cellStyle name="Output" xfId="66"/>
    <cellStyle name="Percent" xfId="67"/>
    <cellStyle name="Title" xfId="68"/>
    <cellStyle name="Total" xfId="69"/>
    <cellStyle name="Warning Text" xfId="70"/>
  </cellStyles>
  <dxfs count="1">
    <dxf>
      <fill>
        <patternFill patternType="solid">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0</xdr:colOff>
      <xdr:row>45</xdr:row>
      <xdr:rowOff>28575</xdr:rowOff>
    </xdr:to>
    <xdr:pic>
      <xdr:nvPicPr>
        <xdr:cNvPr id="1" name="Picture 1"/>
        <xdr:cNvPicPr preferRelativeResize="1">
          <a:picLocks noChangeAspect="1"/>
        </xdr:cNvPicPr>
      </xdr:nvPicPr>
      <xdr:blipFill>
        <a:blip r:embed="rId1"/>
        <a:srcRect r="50000"/>
        <a:stretch>
          <a:fillRect/>
        </a:stretch>
      </xdr:blipFill>
      <xdr:spPr>
        <a:xfrm>
          <a:off x="0" y="0"/>
          <a:ext cx="9753600" cy="7315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1</xdr:row>
      <xdr:rowOff>171450</xdr:rowOff>
    </xdr:from>
    <xdr:to>
      <xdr:col>17</xdr:col>
      <xdr:colOff>161925</xdr:colOff>
      <xdr:row>24</xdr:row>
      <xdr:rowOff>657225</xdr:rowOff>
    </xdr:to>
    <xdr:pic>
      <xdr:nvPicPr>
        <xdr:cNvPr id="1" name="Picture 9"/>
        <xdr:cNvPicPr preferRelativeResize="1">
          <a:picLocks noChangeAspect="1"/>
        </xdr:cNvPicPr>
      </xdr:nvPicPr>
      <xdr:blipFill>
        <a:blip r:embed="rId1"/>
        <a:stretch>
          <a:fillRect/>
        </a:stretch>
      </xdr:blipFill>
      <xdr:spPr>
        <a:xfrm>
          <a:off x="4648200" y="333375"/>
          <a:ext cx="5943600" cy="4457700"/>
        </a:xfrm>
        <a:prstGeom prst="rect">
          <a:avLst/>
        </a:prstGeom>
        <a:noFill/>
        <a:ln w="9525" cmpd="sng">
          <a:noFill/>
        </a:ln>
      </xdr:spPr>
    </xdr:pic>
    <xdr:clientData/>
  </xdr:twoCellAnchor>
  <xdr:twoCellAnchor editAs="oneCell">
    <xdr:from>
      <xdr:col>7</xdr:col>
      <xdr:colOff>323850</xdr:colOff>
      <xdr:row>30</xdr:row>
      <xdr:rowOff>133350</xdr:rowOff>
    </xdr:from>
    <xdr:to>
      <xdr:col>17</xdr:col>
      <xdr:colOff>561975</xdr:colOff>
      <xdr:row>60</xdr:row>
      <xdr:rowOff>76200</xdr:rowOff>
    </xdr:to>
    <xdr:pic>
      <xdr:nvPicPr>
        <xdr:cNvPr id="2" name="Picture 11"/>
        <xdr:cNvPicPr preferRelativeResize="1">
          <a:picLocks noChangeAspect="1"/>
        </xdr:cNvPicPr>
      </xdr:nvPicPr>
      <xdr:blipFill>
        <a:blip r:embed="rId2"/>
        <a:stretch>
          <a:fillRect/>
        </a:stretch>
      </xdr:blipFill>
      <xdr:spPr>
        <a:xfrm>
          <a:off x="4657725" y="5934075"/>
          <a:ext cx="6334125" cy="5029200"/>
        </a:xfrm>
        <a:prstGeom prst="rect">
          <a:avLst/>
        </a:prstGeom>
        <a:noFill/>
        <a:ln w="9525" cmpd="sng">
          <a:noFill/>
        </a:ln>
      </xdr:spPr>
    </xdr:pic>
    <xdr:clientData/>
  </xdr:twoCellAnchor>
  <xdr:twoCellAnchor editAs="oneCell">
    <xdr:from>
      <xdr:col>7</xdr:col>
      <xdr:colOff>295275</xdr:colOff>
      <xdr:row>62</xdr:row>
      <xdr:rowOff>123825</xdr:rowOff>
    </xdr:from>
    <xdr:to>
      <xdr:col>18</xdr:col>
      <xdr:colOff>590550</xdr:colOff>
      <xdr:row>88</xdr:row>
      <xdr:rowOff>57150</xdr:rowOff>
    </xdr:to>
    <xdr:pic>
      <xdr:nvPicPr>
        <xdr:cNvPr id="3" name="Picture 12"/>
        <xdr:cNvPicPr preferRelativeResize="1">
          <a:picLocks noChangeAspect="1"/>
        </xdr:cNvPicPr>
      </xdr:nvPicPr>
      <xdr:blipFill>
        <a:blip r:embed="rId3"/>
        <a:stretch>
          <a:fillRect/>
        </a:stretch>
      </xdr:blipFill>
      <xdr:spPr>
        <a:xfrm>
          <a:off x="4629150" y="11334750"/>
          <a:ext cx="7000875" cy="4171950"/>
        </a:xfrm>
        <a:prstGeom prst="rect">
          <a:avLst/>
        </a:prstGeom>
        <a:noFill/>
        <a:ln w="9525" cmpd="sng">
          <a:noFill/>
        </a:ln>
      </xdr:spPr>
    </xdr:pic>
    <xdr:clientData/>
  </xdr:twoCellAnchor>
  <xdr:twoCellAnchor editAs="oneCell">
    <xdr:from>
      <xdr:col>7</xdr:col>
      <xdr:colOff>295275</xdr:colOff>
      <xdr:row>89</xdr:row>
      <xdr:rowOff>19050</xdr:rowOff>
    </xdr:from>
    <xdr:to>
      <xdr:col>17</xdr:col>
      <xdr:colOff>266700</xdr:colOff>
      <xdr:row>118</xdr:row>
      <xdr:rowOff>123825</xdr:rowOff>
    </xdr:to>
    <xdr:pic>
      <xdr:nvPicPr>
        <xdr:cNvPr id="4" name="Picture 14"/>
        <xdr:cNvPicPr preferRelativeResize="1">
          <a:picLocks noChangeAspect="1"/>
        </xdr:cNvPicPr>
      </xdr:nvPicPr>
      <xdr:blipFill>
        <a:blip r:embed="rId4"/>
        <a:stretch>
          <a:fillRect/>
        </a:stretch>
      </xdr:blipFill>
      <xdr:spPr>
        <a:xfrm>
          <a:off x="4629150" y="15630525"/>
          <a:ext cx="6067425" cy="4762500"/>
        </a:xfrm>
        <a:prstGeom prst="rect">
          <a:avLst/>
        </a:prstGeom>
        <a:noFill/>
        <a:ln w="9525" cmpd="sng">
          <a:noFill/>
        </a:ln>
      </xdr:spPr>
    </xdr:pic>
    <xdr:clientData/>
  </xdr:twoCellAnchor>
  <xdr:twoCellAnchor>
    <xdr:from>
      <xdr:col>5</xdr:col>
      <xdr:colOff>400050</xdr:colOff>
      <xdr:row>53</xdr:row>
      <xdr:rowOff>19050</xdr:rowOff>
    </xdr:from>
    <xdr:to>
      <xdr:col>7</xdr:col>
      <xdr:colOff>171450</xdr:colOff>
      <xdr:row>54</xdr:row>
      <xdr:rowOff>9525</xdr:rowOff>
    </xdr:to>
    <xdr:sp>
      <xdr:nvSpPr>
        <xdr:cNvPr id="5" name="Right Arrow 5"/>
        <xdr:cNvSpPr>
          <a:spLocks/>
        </xdr:cNvSpPr>
      </xdr:nvSpPr>
      <xdr:spPr>
        <a:xfrm>
          <a:off x="3514725" y="9715500"/>
          <a:ext cx="990600" cy="152400"/>
        </a:xfrm>
        <a:prstGeom prst="rightArrow">
          <a:avLst>
            <a:gd name="adj" fmla="val 42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11</xdr:row>
      <xdr:rowOff>104775</xdr:rowOff>
    </xdr:from>
    <xdr:to>
      <xdr:col>7</xdr:col>
      <xdr:colOff>142875</xdr:colOff>
      <xdr:row>12</xdr:row>
      <xdr:rowOff>85725</xdr:rowOff>
    </xdr:to>
    <xdr:sp>
      <xdr:nvSpPr>
        <xdr:cNvPr id="6" name="Right Arrow 6"/>
        <xdr:cNvSpPr>
          <a:spLocks/>
        </xdr:cNvSpPr>
      </xdr:nvSpPr>
      <xdr:spPr>
        <a:xfrm>
          <a:off x="3752850" y="2133600"/>
          <a:ext cx="723900" cy="142875"/>
        </a:xfrm>
        <a:prstGeom prst="rightArrow">
          <a:avLst>
            <a:gd name="adj" fmla="val 40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17</xdr:row>
      <xdr:rowOff>66675</xdr:rowOff>
    </xdr:from>
    <xdr:to>
      <xdr:col>7</xdr:col>
      <xdr:colOff>152400</xdr:colOff>
      <xdr:row>18</xdr:row>
      <xdr:rowOff>47625</xdr:rowOff>
    </xdr:to>
    <xdr:sp>
      <xdr:nvSpPr>
        <xdr:cNvPr id="7" name="Right Arrow 7"/>
        <xdr:cNvSpPr>
          <a:spLocks/>
        </xdr:cNvSpPr>
      </xdr:nvSpPr>
      <xdr:spPr>
        <a:xfrm>
          <a:off x="3762375" y="3067050"/>
          <a:ext cx="723900" cy="142875"/>
        </a:xfrm>
        <a:prstGeom prst="rightArrow">
          <a:avLst>
            <a:gd name="adj" fmla="val 40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16</xdr:row>
      <xdr:rowOff>0</xdr:rowOff>
    </xdr:from>
    <xdr:to>
      <xdr:col>7</xdr:col>
      <xdr:colOff>219075</xdr:colOff>
      <xdr:row>20</xdr:row>
      <xdr:rowOff>95250</xdr:rowOff>
    </xdr:to>
    <xdr:sp>
      <xdr:nvSpPr>
        <xdr:cNvPr id="8" name="Curved Connector 8"/>
        <xdr:cNvSpPr>
          <a:spLocks/>
        </xdr:cNvSpPr>
      </xdr:nvSpPr>
      <xdr:spPr>
        <a:xfrm flipV="1">
          <a:off x="904875" y="2838450"/>
          <a:ext cx="3648075" cy="742950"/>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71</xdr:row>
      <xdr:rowOff>0</xdr:rowOff>
    </xdr:from>
    <xdr:to>
      <xdr:col>7</xdr:col>
      <xdr:colOff>314325</xdr:colOff>
      <xdr:row>71</xdr:row>
      <xdr:rowOff>76200</xdr:rowOff>
    </xdr:to>
    <xdr:sp>
      <xdr:nvSpPr>
        <xdr:cNvPr id="9" name="Curved Connector 9"/>
        <xdr:cNvSpPr>
          <a:spLocks/>
        </xdr:cNvSpPr>
      </xdr:nvSpPr>
      <xdr:spPr>
        <a:xfrm flipV="1">
          <a:off x="933450" y="12696825"/>
          <a:ext cx="3714750" cy="76200"/>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95</xdr:row>
      <xdr:rowOff>123825</xdr:rowOff>
    </xdr:from>
    <xdr:to>
      <xdr:col>7</xdr:col>
      <xdr:colOff>219075</xdr:colOff>
      <xdr:row>98</xdr:row>
      <xdr:rowOff>28575</xdr:rowOff>
    </xdr:to>
    <xdr:sp>
      <xdr:nvSpPr>
        <xdr:cNvPr id="10" name="Left Brace 10"/>
        <xdr:cNvSpPr>
          <a:spLocks/>
        </xdr:cNvSpPr>
      </xdr:nvSpPr>
      <xdr:spPr>
        <a:xfrm>
          <a:off x="4352925" y="16706850"/>
          <a:ext cx="200025" cy="390525"/>
        </a:xfrm>
        <a:prstGeom prst="leftBrace">
          <a:avLst>
            <a:gd name="adj1" fmla="val -45731"/>
            <a:gd name="adj2" fmla="val -2439"/>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99</xdr:row>
      <xdr:rowOff>38100</xdr:rowOff>
    </xdr:from>
    <xdr:to>
      <xdr:col>7</xdr:col>
      <xdr:colOff>200025</xdr:colOff>
      <xdr:row>100</xdr:row>
      <xdr:rowOff>95250</xdr:rowOff>
    </xdr:to>
    <xdr:sp>
      <xdr:nvSpPr>
        <xdr:cNvPr id="11" name="Curved Connector 11"/>
        <xdr:cNvSpPr>
          <a:spLocks/>
        </xdr:cNvSpPr>
      </xdr:nvSpPr>
      <xdr:spPr>
        <a:xfrm flipV="1">
          <a:off x="1428750" y="17268825"/>
          <a:ext cx="3105150" cy="180975"/>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75</xdr:row>
      <xdr:rowOff>28575</xdr:rowOff>
    </xdr:from>
    <xdr:to>
      <xdr:col>13</xdr:col>
      <xdr:colOff>95250</xdr:colOff>
      <xdr:row>78</xdr:row>
      <xdr:rowOff>57150</xdr:rowOff>
    </xdr:to>
    <xdr:sp>
      <xdr:nvSpPr>
        <xdr:cNvPr id="12" name="Curved Up Arrow 12"/>
        <xdr:cNvSpPr>
          <a:spLocks/>
        </xdr:cNvSpPr>
      </xdr:nvSpPr>
      <xdr:spPr>
        <a:xfrm>
          <a:off x="1123950" y="13373100"/>
          <a:ext cx="6962775" cy="514350"/>
        </a:xfrm>
        <a:prstGeom prst="curvedUpArrow">
          <a:avLst>
            <a:gd name="adj1" fmla="val 46305"/>
            <a:gd name="adj2" fmla="val 48624"/>
            <a:gd name="adj3" fmla="val -25000"/>
          </a:avLst>
        </a:prstGeom>
        <a:solidFill>
          <a:srgbClr val="D99694"/>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371475</xdr:colOff>
      <xdr:row>121</xdr:row>
      <xdr:rowOff>76200</xdr:rowOff>
    </xdr:from>
    <xdr:to>
      <xdr:col>21</xdr:col>
      <xdr:colOff>504825</xdr:colOff>
      <xdr:row>125</xdr:row>
      <xdr:rowOff>285750</xdr:rowOff>
    </xdr:to>
    <xdr:pic>
      <xdr:nvPicPr>
        <xdr:cNvPr id="13" name="Picture 3"/>
        <xdr:cNvPicPr preferRelativeResize="1">
          <a:picLocks noChangeAspect="1"/>
        </xdr:cNvPicPr>
      </xdr:nvPicPr>
      <xdr:blipFill>
        <a:blip r:embed="rId5"/>
        <a:stretch>
          <a:fillRect/>
        </a:stretch>
      </xdr:blipFill>
      <xdr:spPr>
        <a:xfrm>
          <a:off x="4705350" y="20831175"/>
          <a:ext cx="8667750" cy="3143250"/>
        </a:xfrm>
        <a:prstGeom prst="rect">
          <a:avLst/>
        </a:prstGeom>
        <a:noFill/>
        <a:ln w="9525" cmpd="sng">
          <a:solidFill>
            <a:srgbClr val="000000"/>
          </a:solidFill>
          <a:headEnd type="none"/>
          <a:tailEnd type="none"/>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W20" sheet="Current Outstanding Items"/>
  </cacheSource>
  <cacheFields count="23">
    <cacheField name="Status">
      <sharedItems containsMixedTypes="0"/>
    </cacheField>
    <cacheField name="Posted">
      <sharedItems containsSemiMixedTypes="0" containsNonDate="0" containsDate="1" containsString="0" containsMixedTypes="0"/>
    </cacheField>
    <cacheField name="Unit">
      <sharedItems containsMixedTypes="0"/>
    </cacheField>
    <cacheField name="Journal ID">
      <sharedItems containsBlank="1" containsMixedTypes="0" count="17">
        <m/>
        <s v="0000231366"/>
        <s v="0000232733"/>
        <s v="0000236660"/>
        <s v="0000238482"/>
        <s v="0000240265"/>
        <s v="0000240529"/>
        <s v="0000243221"/>
        <s v="0000244392"/>
        <s v="0000246310"/>
        <s v="0000246648"/>
        <s v="0000246741"/>
        <s v="0000249235"/>
        <s v="0000249775"/>
        <s v="0000252206"/>
        <s v="0000252208"/>
        <s v="0000252477"/>
      </sharedItems>
    </cacheField>
    <cacheField name="Journal Date">
      <sharedItems containsDate="1" containsString="0" containsBlank="1" containsMixedTypes="0" count="10">
        <m/>
        <d v="2012-04-01T00:00:00.000"/>
        <d v="2012-04-30T00:00:00.000"/>
        <d v="2012-05-31T00:00:00.000"/>
        <d v="2012-06-30T00:00:00.000"/>
        <d v="2012-07-20T00:00:00.000"/>
        <d v="2012-07-31T00:00:00.000"/>
        <d v="2012-08-13T00:00:00.000"/>
        <d v="2012-08-31T00:00:00.000"/>
        <d v="2012-09-30T00:00:00.000"/>
      </sharedItems>
    </cacheField>
    <cacheField name="Ledger">
      <sharedItems containsMixedTypes="0"/>
    </cacheField>
    <cacheField name="Fund">
      <sharedItems containsMixedTypes="0"/>
    </cacheField>
    <cacheField name="Account">
      <sharedItems containsMixedTypes="0"/>
    </cacheField>
    <cacheField name="Dept">
      <sharedItems containsMixedTypes="0"/>
    </cacheField>
    <cacheField name="Internal">
      <sharedItems containsMixedTypes="0"/>
    </cacheField>
    <cacheField name="Program">
      <sharedItems containsMixedTypes="0"/>
    </cacheField>
    <cacheField name="PC Bus Unit">
      <sharedItems containsMixedTypes="0"/>
    </cacheField>
    <cacheField name="Project">
      <sharedItems containsMixedTypes="0"/>
    </cacheField>
    <cacheField name="Activity">
      <sharedItems containsMixedTypes="0"/>
    </cacheField>
    <cacheField name="CAD Amount">
      <sharedItems containsSemiMixedTypes="0" containsString="0" containsMixedTypes="0" containsNumber="1"/>
    </cacheField>
    <cacheField name="Foreign Currency">
      <sharedItems containsMixedTypes="0"/>
    </cacheField>
    <cacheField name="Foreign Amount">
      <sharedItems containsMixedTypes="1" containsNumber="1"/>
    </cacheField>
    <cacheField name="Line Descr">
      <sharedItems containsMixedTypes="0"/>
    </cacheField>
    <cacheField name="Descr">
      <sharedItems containsMixedTypes="0"/>
    </cacheField>
    <cacheField name="User">
      <sharedItems containsMixedTypes="0"/>
    </cacheField>
    <cacheField name="Source">
      <sharedItems containsMixedTypes="0"/>
    </cacheField>
    <cacheField name="Reconciliation Description">
      <sharedItems containsMixedTypes="0" count="9">
        <s v="GST Provision"/>
        <s v="Profit from Aug 2011 not included in Arcturus stmts"/>
        <s v="Arcturus Statement Mar 31, 2012"/>
        <s v="Amount not included in Arcturus statements"/>
        <s v="Pay to Arcuturus Realty"/>
        <s v="Deferred Recoverable Expenses F2012"/>
        <s v="Esso Bld Capital Imp Sept 2012"/>
        <s v="Deferred Recoverable Expenses"/>
        <s v="Deferred Recoverable Expense"/>
      </sharedItems>
    </cacheField>
    <cacheField name="Reconciling Status">
      <sharedItems containsMixedTypes="0" count="2">
        <s v="Detail of account"/>
        <s v="Reconciling Ite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33" firstHeaderRow="2" firstDataRow="2" firstDataCol="4"/>
  <pivotFields count="23">
    <pivotField compact="0" outline="0" subtotalTop="0" showAll="0"/>
    <pivotField compact="0" outline="0" subtotalTop="0" showAll="0" numFmtId="14"/>
    <pivotField compact="0" outline="0" subtotalTop="0" showAll="0"/>
    <pivotField axis="axisRow" compact="0" outline="0" subtotalTop="0" showAll="0" defaultSubtotal="0">
      <items count="17">
        <item x="1"/>
        <item x="2"/>
        <item x="3"/>
        <item x="4"/>
        <item x="5"/>
        <item x="6"/>
        <item x="7"/>
        <item x="8"/>
        <item x="9"/>
        <item x="10"/>
        <item x="11"/>
        <item x="12"/>
        <item x="13"/>
        <item x="14"/>
        <item x="15"/>
        <item x="16"/>
        <item x="0"/>
      </items>
    </pivotField>
    <pivotField axis="axisRow" compact="0" outline="0" subtotalTop="0" showAll="0">
      <items count="11">
        <item x="1"/>
        <item x="2"/>
        <item x="3"/>
        <item x="4"/>
        <item x="5"/>
        <item x="6"/>
        <item x="7"/>
        <item x="8"/>
        <item x="9"/>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x="3"/>
        <item x="2"/>
        <item m="1" x="8"/>
        <item x="6"/>
        <item x="0"/>
        <item x="4"/>
        <item x="1"/>
        <item m="1" x="7"/>
        <item x="5"/>
        <item t="default"/>
      </items>
    </pivotField>
    <pivotField axis="axisRow" compact="0" outline="0" subtotalTop="0" showAll="0">
      <items count="3">
        <item x="0"/>
        <item x="1"/>
        <item t="default"/>
      </items>
    </pivotField>
  </pivotFields>
  <rowFields count="4">
    <field x="22"/>
    <field x="21"/>
    <field x="3"/>
    <field x="4"/>
  </rowFields>
  <rowItems count="29">
    <i>
      <x/>
      <x v="4"/>
      <x v="3"/>
      <x v="1"/>
    </i>
    <i r="2">
      <x v="5"/>
      <x v="2"/>
    </i>
    <i r="2">
      <x v="7"/>
      <x v="4"/>
    </i>
    <i r="2">
      <x v="10"/>
      <x v="5"/>
    </i>
    <i r="2">
      <x v="12"/>
      <x v="7"/>
    </i>
    <i r="2">
      <x v="15"/>
      <x v="8"/>
    </i>
    <i r="2">
      <x v="16"/>
      <x v="9"/>
    </i>
    <i t="default" r="1">
      <x v="4"/>
    </i>
    <i r="1">
      <x v="8"/>
      <x v="2"/>
      <x v="1"/>
    </i>
    <i r="2">
      <x v="4"/>
      <x v="2"/>
    </i>
    <i r="2">
      <x v="6"/>
      <x v="3"/>
    </i>
    <i r="2">
      <x v="8"/>
      <x v="5"/>
    </i>
    <i r="2">
      <x v="9"/>
      <x v="6"/>
    </i>
    <i r="2">
      <x v="11"/>
      <x v="7"/>
    </i>
    <i r="2">
      <x v="13"/>
      <x v="8"/>
    </i>
    <i t="default" r="1">
      <x v="8"/>
    </i>
    <i t="default">
      <x/>
    </i>
    <i>
      <x v="1"/>
      <x/>
      <x v="16"/>
      <x v="9"/>
    </i>
    <i t="default" r="1">
      <x/>
    </i>
    <i r="1">
      <x v="1"/>
      <x v="16"/>
      <x v="9"/>
    </i>
    <i t="default" r="1">
      <x v="1"/>
    </i>
    <i r="1">
      <x v="3"/>
      <x v="14"/>
      <x v="8"/>
    </i>
    <i t="default" r="1">
      <x v="3"/>
    </i>
    <i r="1">
      <x v="5"/>
      <x v="1"/>
      <x/>
    </i>
    <i t="default" r="1">
      <x v="5"/>
    </i>
    <i r="1">
      <x v="6"/>
      <x/>
      <x v="9"/>
    </i>
    <i t="default" r="1">
      <x v="6"/>
    </i>
    <i t="default">
      <x v="1"/>
    </i>
    <i t="grand">
      <x/>
    </i>
  </rowItems>
  <colItems count="1">
    <i/>
  </colItems>
  <dataFields count="1">
    <dataField name="Sum of CAD Amount" fld="14" baseField="21" baseItem="1" numFmtId="7"/>
  </dataFields>
  <formats count="7">
    <format dxfId="0">
      <pivotArea outline="0" fieldPosition="0">
        <references count="2">
          <reference field="21" defaultSubtotal="1" count="1">
            <x v="4"/>
          </reference>
          <reference field="22" count="1">
            <x v="0"/>
          </reference>
        </references>
      </pivotArea>
    </format>
    <format dxfId="0">
      <pivotArea outline="0" fieldPosition="0">
        <references count="2">
          <reference field="21" defaultSubtotal="1" count="1">
            <x v="7"/>
          </reference>
          <reference field="22" count="1">
            <x v="0"/>
          </reference>
        </references>
      </pivotArea>
    </format>
    <format dxfId="0">
      <pivotArea outline="0" fieldPosition="0">
        <references count="2">
          <reference field="21" defaultSubtotal="1" count="1">
            <x v="0"/>
          </reference>
          <reference field="22" count="1">
            <x v="1"/>
          </reference>
        </references>
      </pivotArea>
    </format>
    <format dxfId="0">
      <pivotArea outline="0" fieldPosition="0">
        <references count="2">
          <reference field="21" defaultSubtotal="1" count="1">
            <x v="1"/>
          </reference>
          <reference field="22" count="1">
            <x v="1"/>
          </reference>
        </references>
      </pivotArea>
    </format>
    <format dxfId="0">
      <pivotArea outline="0" fieldPosition="0">
        <references count="2">
          <reference field="21" defaultSubtotal="1" count="1">
            <x v="3"/>
          </reference>
          <reference field="22" count="1">
            <x v="1"/>
          </reference>
        </references>
      </pivotArea>
    </format>
    <format dxfId="0">
      <pivotArea outline="0" fieldPosition="0">
        <references count="2">
          <reference field="21" defaultSubtotal="1" count="1">
            <x v="5"/>
          </reference>
          <reference field="22" count="1">
            <x v="1"/>
          </reference>
        </references>
      </pivotArea>
    </format>
    <format dxfId="0">
      <pivotArea outline="0" fieldPosition="0">
        <references count="2">
          <reference field="21" defaultSubtotal="1" count="1">
            <x v="6"/>
          </reference>
          <reference field="22"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trecs@ucalgary.ca" TargetMode="External" /><Relationship Id="rId2" Type="http://schemas.openxmlformats.org/officeDocument/2006/relationships/hyperlink" Target="mailto:jctobin@ucalgary.c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ackage" Target="../embeddings/MBD001A337B.xls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selection activeCell="A1" sqref="A1:H1"/>
    </sheetView>
  </sheetViews>
  <sheetFormatPr defaultColWidth="9.140625" defaultRowHeight="12.75"/>
  <cols>
    <col min="1" max="1" width="9.421875" style="22" customWidth="1"/>
    <col min="2" max="2" width="16.8515625" style="22" customWidth="1"/>
    <col min="3" max="3" width="30.140625" style="22" customWidth="1"/>
    <col min="4" max="4" width="13.28125" style="22" customWidth="1"/>
    <col min="5" max="5" width="9.7109375" style="22" customWidth="1"/>
    <col min="6" max="6" width="3.421875" style="22" customWidth="1"/>
    <col min="7" max="7" width="13.57421875" style="4" bestFit="1" customWidth="1"/>
    <col min="8" max="8" width="19.28125" style="4" customWidth="1"/>
    <col min="9" max="16384" width="9.140625" style="22" customWidth="1"/>
  </cols>
  <sheetData>
    <row r="1" spans="1:8" s="1" customFormat="1" ht="18.75">
      <c r="A1" s="130" t="s">
        <v>207</v>
      </c>
      <c r="B1" s="130"/>
      <c r="C1" s="130"/>
      <c r="D1" s="130"/>
      <c r="E1" s="130"/>
      <c r="F1" s="130"/>
      <c r="G1" s="130"/>
      <c r="H1" s="130"/>
    </row>
    <row r="2" spans="1:14" s="11" customFormat="1" ht="15.75">
      <c r="A2" s="131" t="s">
        <v>108</v>
      </c>
      <c r="B2" s="131"/>
      <c r="C2" s="131"/>
      <c r="D2" s="131"/>
      <c r="E2" s="131"/>
      <c r="F2" s="131"/>
      <c r="G2" s="131"/>
      <c r="H2" s="131"/>
      <c r="J2" s="132"/>
      <c r="K2" s="132"/>
      <c r="L2" s="132"/>
      <c r="M2" s="132"/>
      <c r="N2" s="132"/>
    </row>
    <row r="3" spans="1:8" s="11" customFormat="1" ht="15.75">
      <c r="A3" s="133">
        <v>41182</v>
      </c>
      <c r="B3" s="133"/>
      <c r="C3" s="133"/>
      <c r="D3" s="133"/>
      <c r="E3" s="133"/>
      <c r="F3" s="133"/>
      <c r="G3" s="133"/>
      <c r="H3" s="133"/>
    </row>
    <row r="4" spans="1:8" s="11" customFormat="1" ht="15.75">
      <c r="A4" s="17"/>
      <c r="B4" s="17"/>
      <c r="C4" s="17"/>
      <c r="D4" s="17"/>
      <c r="E4" s="17"/>
      <c r="F4" s="17"/>
      <c r="G4" s="17"/>
      <c r="H4" s="17"/>
    </row>
    <row r="5" spans="1:8" s="11" customFormat="1" ht="15.75">
      <c r="A5" s="18" t="s">
        <v>189</v>
      </c>
      <c r="C5" s="25" t="s">
        <v>109</v>
      </c>
      <c r="D5" s="18" t="s">
        <v>1</v>
      </c>
      <c r="E5" s="134">
        <v>41192</v>
      </c>
      <c r="F5" s="134"/>
      <c r="G5" s="18" t="s">
        <v>194</v>
      </c>
      <c r="H5" s="116" t="s">
        <v>192</v>
      </c>
    </row>
    <row r="6" spans="1:8" s="11" customFormat="1" ht="15.75">
      <c r="A6" s="18" t="s">
        <v>205</v>
      </c>
      <c r="C6" s="27" t="s">
        <v>208</v>
      </c>
      <c r="D6" s="18" t="s">
        <v>2</v>
      </c>
      <c r="E6" s="134"/>
      <c r="F6" s="134"/>
      <c r="G6" s="18" t="s">
        <v>194</v>
      </c>
      <c r="H6" s="26"/>
    </row>
    <row r="7" spans="1:8" s="11" customFormat="1" ht="15.75">
      <c r="A7" s="18" t="s">
        <v>191</v>
      </c>
      <c r="C7" s="27" t="s">
        <v>185</v>
      </c>
      <c r="D7" s="18" t="s">
        <v>2</v>
      </c>
      <c r="E7" s="134">
        <v>41194</v>
      </c>
      <c r="F7" s="134"/>
      <c r="G7" s="18" t="s">
        <v>194</v>
      </c>
      <c r="H7" s="116" t="s">
        <v>217</v>
      </c>
    </row>
    <row r="8" ht="12.75"/>
    <row r="9" ht="12.75">
      <c r="A9" s="3" t="s">
        <v>3</v>
      </c>
    </row>
    <row r="10" spans="2:7" ht="25.5" customHeight="1">
      <c r="B10" s="136" t="s">
        <v>186</v>
      </c>
      <c r="C10" s="137"/>
      <c r="D10" s="137"/>
      <c r="E10" s="137"/>
      <c r="F10" s="137"/>
      <c r="G10" s="138"/>
    </row>
    <row r="11" ht="12.75"/>
    <row r="12" spans="1:9" ht="12.75">
      <c r="A12" s="3" t="s">
        <v>4</v>
      </c>
      <c r="F12" s="5"/>
      <c r="H12" s="23">
        <v>198970.45</v>
      </c>
      <c r="I12" s="5"/>
    </row>
    <row r="13" spans="6:9" ht="12.75">
      <c r="F13" s="5"/>
      <c r="I13" s="5"/>
    </row>
    <row r="14" spans="1:9" ht="12.75">
      <c r="A14" s="3" t="s">
        <v>27</v>
      </c>
      <c r="F14" s="5"/>
      <c r="G14" s="28" t="s">
        <v>190</v>
      </c>
      <c r="I14" s="5"/>
    </row>
    <row r="15" spans="6:9" ht="12.75">
      <c r="F15" s="5"/>
      <c r="G15" s="21"/>
      <c r="I15" s="5"/>
    </row>
    <row r="16" spans="1:9" ht="12.75">
      <c r="A16" s="3" t="s">
        <v>7</v>
      </c>
      <c r="F16" s="5"/>
      <c r="I16" s="5"/>
    </row>
    <row r="17" spans="1:9" ht="12.75">
      <c r="A17" s="22" t="s">
        <v>8</v>
      </c>
      <c r="B17" s="61" t="s">
        <v>48</v>
      </c>
      <c r="C17" s="139" t="s">
        <v>9</v>
      </c>
      <c r="D17" s="139"/>
      <c r="E17" s="61"/>
      <c r="F17" s="5"/>
      <c r="G17" s="21" t="s">
        <v>193</v>
      </c>
      <c r="I17" s="5"/>
    </row>
    <row r="18" spans="1:9" s="75" customFormat="1" ht="12.75">
      <c r="A18" s="90">
        <v>40999</v>
      </c>
      <c r="B18" s="62"/>
      <c r="C18" s="62" t="s">
        <v>220</v>
      </c>
      <c r="D18" s="56"/>
      <c r="E18" s="56"/>
      <c r="F18" s="5"/>
      <c r="G18" s="71">
        <f>+Pivot!E25</f>
        <v>5054951.61</v>
      </c>
      <c r="H18" s="4"/>
      <c r="I18" s="5"/>
    </row>
    <row r="19" spans="1:9" ht="12.75">
      <c r="A19" s="90">
        <v>41182</v>
      </c>
      <c r="B19" s="62" t="s">
        <v>195</v>
      </c>
      <c r="C19" s="56" t="s">
        <v>178</v>
      </c>
      <c r="D19" s="56"/>
      <c r="E19" s="56"/>
      <c r="F19" s="5"/>
      <c r="G19" s="71">
        <f>+Pivot!E12</f>
        <v>34976.4</v>
      </c>
      <c r="I19" s="5"/>
    </row>
    <row r="20" spans="1:9" ht="12.75">
      <c r="A20" s="90">
        <v>41182</v>
      </c>
      <c r="B20" s="62" t="s">
        <v>195</v>
      </c>
      <c r="C20" s="56" t="s">
        <v>179</v>
      </c>
      <c r="D20" s="56"/>
      <c r="E20" s="56"/>
      <c r="F20" s="5"/>
      <c r="G20" s="71">
        <f>+Pivot!E20</f>
        <v>874588.26</v>
      </c>
      <c r="I20" s="5"/>
    </row>
    <row r="21" spans="1:9" s="75" customFormat="1" ht="12.75" customHeight="1">
      <c r="A21" s="90">
        <v>41182</v>
      </c>
      <c r="B21" s="62" t="s">
        <v>160</v>
      </c>
      <c r="C21" s="140" t="s">
        <v>161</v>
      </c>
      <c r="D21" s="140"/>
      <c r="E21" s="56"/>
      <c r="F21" s="5"/>
      <c r="G21" s="115">
        <f>+Pivot!E27</f>
        <v>-5773230.99</v>
      </c>
      <c r="H21" s="4"/>
      <c r="I21" s="5"/>
    </row>
    <row r="22" spans="1:9" s="75" customFormat="1" ht="12.75">
      <c r="A22" s="90"/>
      <c r="B22" s="62"/>
      <c r="C22" s="56"/>
      <c r="D22" s="56"/>
      <c r="E22" s="56"/>
      <c r="F22" s="5"/>
      <c r="G22" s="71"/>
      <c r="H22" s="4"/>
      <c r="I22" s="5"/>
    </row>
    <row r="23" spans="1:9" s="75" customFormat="1" ht="12.75">
      <c r="A23" s="90"/>
      <c r="B23" s="62"/>
      <c r="C23" s="56"/>
      <c r="D23" s="56"/>
      <c r="E23" s="56"/>
      <c r="F23" s="5"/>
      <c r="G23" s="71"/>
      <c r="H23" s="4"/>
      <c r="I23" s="5"/>
    </row>
    <row r="24" spans="1:9" s="75" customFormat="1" ht="12.75">
      <c r="A24" s="90"/>
      <c r="B24" s="62"/>
      <c r="C24" s="56"/>
      <c r="D24" s="56"/>
      <c r="E24" s="56"/>
      <c r="F24" s="5"/>
      <c r="G24" s="71"/>
      <c r="H24" s="4"/>
      <c r="I24" s="5"/>
    </row>
    <row r="25" spans="1:9" ht="12.75">
      <c r="A25" s="90"/>
      <c r="B25" s="62"/>
      <c r="C25" s="56"/>
      <c r="D25" s="56"/>
      <c r="E25" s="56"/>
      <c r="F25" s="5"/>
      <c r="G25" s="71"/>
      <c r="I25" s="5"/>
    </row>
    <row r="26" spans="1:9" ht="12.75">
      <c r="A26" s="12" t="s">
        <v>15</v>
      </c>
      <c r="H26" s="7">
        <f>SUM(G14:G25)</f>
        <v>191285.28000000026</v>
      </c>
      <c r="I26" s="5"/>
    </row>
    <row r="27" spans="1:9" ht="12.75">
      <c r="A27" s="13"/>
      <c r="I27" s="5"/>
    </row>
    <row r="28" spans="1:9" ht="12.75">
      <c r="A28" s="12" t="s">
        <v>16</v>
      </c>
      <c r="H28" s="7">
        <f>+H12-H26</f>
        <v>7685.169999999751</v>
      </c>
      <c r="I28" s="5"/>
    </row>
    <row r="29" spans="6:9" ht="12.75">
      <c r="F29" s="5"/>
      <c r="G29" s="8"/>
      <c r="I29" s="5"/>
    </row>
    <row r="30" spans="1:9" ht="12.75">
      <c r="A30" s="3" t="s">
        <v>5</v>
      </c>
      <c r="F30" s="5"/>
      <c r="G30" s="8"/>
      <c r="I30" s="5"/>
    </row>
    <row r="31" spans="1:9" ht="25.5" customHeight="1">
      <c r="A31" s="139" t="s">
        <v>12</v>
      </c>
      <c r="B31" s="139"/>
      <c r="C31" s="22" t="s">
        <v>10</v>
      </c>
      <c r="D31" s="117" t="s">
        <v>188</v>
      </c>
      <c r="E31" s="24" t="s">
        <v>11</v>
      </c>
      <c r="G31" s="21"/>
      <c r="I31" s="5"/>
    </row>
    <row r="32" spans="1:9" ht="25.5" customHeight="1">
      <c r="A32" s="135" t="s">
        <v>199</v>
      </c>
      <c r="B32" s="135"/>
      <c r="C32" s="118" t="s">
        <v>198</v>
      </c>
      <c r="D32" s="60">
        <v>256148</v>
      </c>
      <c r="E32" s="59">
        <v>41229</v>
      </c>
      <c r="G32" s="72">
        <f>+Pivot!E23</f>
        <v>-1435.36</v>
      </c>
      <c r="I32" s="5"/>
    </row>
    <row r="33" spans="1:9" s="75" customFormat="1" ht="26.25" customHeight="1">
      <c r="A33" s="135" t="s">
        <v>200</v>
      </c>
      <c r="B33" s="135"/>
      <c r="C33" s="119" t="s">
        <v>197</v>
      </c>
      <c r="D33" s="60">
        <v>254361</v>
      </c>
      <c r="E33" s="59">
        <v>41212</v>
      </c>
      <c r="G33" s="72">
        <f>+Pivot!E29</f>
        <v>-2214.47</v>
      </c>
      <c r="H33" s="4"/>
      <c r="I33" s="5"/>
    </row>
    <row r="34" spans="1:9" ht="37.5" customHeight="1">
      <c r="A34" s="135" t="s">
        <v>187</v>
      </c>
      <c r="B34" s="135"/>
      <c r="C34" s="118" t="s">
        <v>196</v>
      </c>
      <c r="D34" s="60">
        <v>256148</v>
      </c>
      <c r="E34" s="59">
        <v>41229</v>
      </c>
      <c r="G34" s="72">
        <f>+Pivot!E31</f>
        <v>11335</v>
      </c>
      <c r="I34" s="5"/>
    </row>
    <row r="35" spans="1:9" ht="12.75">
      <c r="A35" s="60"/>
      <c r="B35" s="60"/>
      <c r="C35" s="60"/>
      <c r="D35" s="60"/>
      <c r="E35" s="59"/>
      <c r="G35" s="45"/>
      <c r="I35" s="5"/>
    </row>
    <row r="36" spans="1:9" ht="12.75">
      <c r="A36" s="60"/>
      <c r="B36" s="60"/>
      <c r="C36" s="60"/>
      <c r="D36" s="60"/>
      <c r="E36" s="59"/>
      <c r="G36" s="45"/>
      <c r="I36" s="5"/>
    </row>
    <row r="37" spans="1:9" ht="12.75">
      <c r="A37" s="14" t="s">
        <v>6</v>
      </c>
      <c r="H37" s="7">
        <f>SUM(G32:G36)</f>
        <v>7685.17</v>
      </c>
      <c r="I37" s="5"/>
    </row>
    <row r="38" spans="1:9" ht="12.75">
      <c r="A38" s="15"/>
      <c r="I38" s="5"/>
    </row>
    <row r="39" spans="1:9" ht="13.5" thickBot="1">
      <c r="A39" s="14" t="s">
        <v>29</v>
      </c>
      <c r="H39" s="9">
        <f>H28-H37</f>
        <v>-2.4920154828578234E-10</v>
      </c>
      <c r="I39" s="5"/>
    </row>
    <row r="40" spans="6:9" ht="13.5" thickTop="1">
      <c r="F40" s="5"/>
      <c r="I40" s="5"/>
    </row>
    <row r="41" spans="1:9" ht="12.75">
      <c r="A41" s="19"/>
      <c r="B41" s="10"/>
      <c r="C41" s="10"/>
      <c r="D41" s="10"/>
      <c r="E41" s="10"/>
      <c r="F41" s="20"/>
      <c r="G41" s="6"/>
      <c r="H41" s="6"/>
      <c r="I41" s="5"/>
    </row>
    <row r="42" spans="1:9" ht="12.75">
      <c r="A42" s="40" t="s">
        <v>13</v>
      </c>
      <c r="B42" s="40"/>
      <c r="C42" s="40"/>
      <c r="F42" s="5"/>
      <c r="I42" s="5"/>
    </row>
    <row r="43" spans="1:9" ht="12.75">
      <c r="A43" s="41" t="s">
        <v>14</v>
      </c>
      <c r="B43" s="41"/>
      <c r="C43" s="41"/>
      <c r="D43" s="41"/>
      <c r="E43" s="58"/>
      <c r="F43" s="58"/>
      <c r="I43" s="5"/>
    </row>
    <row r="44" spans="1:9" ht="12.75">
      <c r="A44" s="60" t="s">
        <v>74</v>
      </c>
      <c r="B44" s="60"/>
      <c r="C44" s="60"/>
      <c r="D44" s="57"/>
      <c r="E44" s="10"/>
      <c r="F44" s="5"/>
      <c r="I44" s="5"/>
    </row>
    <row r="45" spans="6:9" ht="12.75">
      <c r="F45" s="5"/>
      <c r="I45" s="5"/>
    </row>
    <row r="46" spans="1:9" ht="12.75">
      <c r="A46" s="3" t="s">
        <v>202</v>
      </c>
      <c r="B46" s="75"/>
      <c r="C46" s="75"/>
      <c r="D46" s="75"/>
      <c r="E46" s="75"/>
      <c r="F46" s="5"/>
      <c r="I46" s="5"/>
    </row>
    <row r="47" spans="1:6" ht="12.75">
      <c r="A47" s="75" t="s">
        <v>203</v>
      </c>
      <c r="B47" s="75"/>
      <c r="C47" s="75"/>
      <c r="D47" s="75"/>
      <c r="E47" s="75"/>
      <c r="F47" s="5"/>
    </row>
    <row r="48" spans="1:6" ht="12.75">
      <c r="A48" s="75" t="s">
        <v>206</v>
      </c>
      <c r="B48" s="75"/>
      <c r="C48" s="75"/>
      <c r="D48" s="75"/>
      <c r="E48" s="75"/>
      <c r="F48" s="75"/>
    </row>
    <row r="49" spans="1:6" ht="12.75">
      <c r="A49" s="75" t="s">
        <v>204</v>
      </c>
      <c r="B49" s="75"/>
      <c r="C49" s="75"/>
      <c r="D49" s="75"/>
      <c r="E49" s="75"/>
      <c r="F49" s="75"/>
    </row>
  </sheetData>
  <sheetProtection/>
  <mergeCells count="14">
    <mergeCell ref="A32:B32"/>
    <mergeCell ref="A34:B34"/>
    <mergeCell ref="B10:G10"/>
    <mergeCell ref="C17:D17"/>
    <mergeCell ref="A31:B31"/>
    <mergeCell ref="C21:D21"/>
    <mergeCell ref="A33:B33"/>
    <mergeCell ref="A1:H1"/>
    <mergeCell ref="A2:H2"/>
    <mergeCell ref="J2:N2"/>
    <mergeCell ref="A3:H3"/>
    <mergeCell ref="E5:F5"/>
    <mergeCell ref="E7:F7"/>
    <mergeCell ref="E6:F6"/>
  </mergeCells>
  <hyperlinks>
    <hyperlink ref="H7" r:id="rId1" display="acctrecs@ucalgary.ca"/>
    <hyperlink ref="H5" r:id="rId2" display="jctobin@ucalgary.ca"/>
  </hyperlinks>
  <printOptions/>
  <pageMargins left="0.7" right="0.7" top="0.5" bottom="0.52" header="0.3" footer="0.3"/>
  <pageSetup fitToHeight="1" fitToWidth="1" horizontalDpi="600" verticalDpi="600" orientation="portrait" scale="78" r:id="rId5"/>
  <headerFooter alignWithMargins="0">
    <oddFooter>&amp;L&amp;Z&amp;F</oddFooter>
  </headerFooter>
  <legacyDrawing r:id="rId4"/>
</worksheet>
</file>

<file path=xl/worksheets/sheet2.xml><?xml version="1.0" encoding="utf-8"?>
<worksheet xmlns="http://schemas.openxmlformats.org/spreadsheetml/2006/main" xmlns:r="http://schemas.openxmlformats.org/officeDocument/2006/relationships">
  <dimension ref="A3:E33"/>
  <sheetViews>
    <sheetView zoomScalePageLayoutView="0" workbookViewId="0" topLeftCell="A1">
      <selection activeCell="A1" sqref="A1"/>
    </sheetView>
  </sheetViews>
  <sheetFormatPr defaultColWidth="9.140625" defaultRowHeight="12.75"/>
  <cols>
    <col min="1" max="1" width="19.00390625" style="0" bestFit="1" customWidth="1"/>
    <col min="2" max="2" width="44.421875" style="0" bestFit="1" customWidth="1"/>
    <col min="3" max="3" width="22.140625" style="0" customWidth="1"/>
    <col min="4" max="4" width="13.421875" style="0" bestFit="1" customWidth="1"/>
    <col min="5" max="5" width="14.00390625" style="0" bestFit="1" customWidth="1"/>
  </cols>
  <sheetData>
    <row r="3" spans="1:5" ht="12.75">
      <c r="A3" s="66" t="s">
        <v>87</v>
      </c>
      <c r="B3" s="64"/>
      <c r="C3" s="64"/>
      <c r="D3" s="64"/>
      <c r="E3" s="68"/>
    </row>
    <row r="4" spans="1:5" ht="12.75">
      <c r="A4" s="66" t="s">
        <v>89</v>
      </c>
      <c r="B4" s="66" t="s">
        <v>85</v>
      </c>
      <c r="C4" s="66" t="s">
        <v>48</v>
      </c>
      <c r="D4" s="66" t="s">
        <v>49</v>
      </c>
      <c r="E4" s="68" t="s">
        <v>88</v>
      </c>
    </row>
    <row r="5" spans="1:5" ht="12.75">
      <c r="A5" s="63" t="s">
        <v>165</v>
      </c>
      <c r="B5" s="63" t="s">
        <v>173</v>
      </c>
      <c r="C5" s="63" t="s">
        <v>122</v>
      </c>
      <c r="D5" s="69">
        <v>41029</v>
      </c>
      <c r="E5" s="112">
        <v>-6778.89</v>
      </c>
    </row>
    <row r="6" spans="1:5" ht="12.75">
      <c r="A6" s="65"/>
      <c r="B6" s="65"/>
      <c r="C6" s="63" t="s">
        <v>130</v>
      </c>
      <c r="D6" s="69">
        <v>41060</v>
      </c>
      <c r="E6" s="112">
        <v>-7765.23</v>
      </c>
    </row>
    <row r="7" spans="1:5" ht="12.75">
      <c r="A7" s="65"/>
      <c r="B7" s="65"/>
      <c r="C7" s="63" t="s">
        <v>138</v>
      </c>
      <c r="D7" s="69">
        <v>41110</v>
      </c>
      <c r="E7" s="112">
        <v>18597.9</v>
      </c>
    </row>
    <row r="8" spans="1:5" ht="12.75">
      <c r="A8" s="65"/>
      <c r="B8" s="65"/>
      <c r="C8" s="63" t="s">
        <v>149</v>
      </c>
      <c r="D8" s="69">
        <v>41121</v>
      </c>
      <c r="E8" s="112">
        <v>18747.56</v>
      </c>
    </row>
    <row r="9" spans="1:5" ht="12.75">
      <c r="A9" s="65"/>
      <c r="B9" s="65"/>
      <c r="C9" s="63" t="s">
        <v>155</v>
      </c>
      <c r="D9" s="69">
        <v>41152</v>
      </c>
      <c r="E9" s="112">
        <v>8587.59</v>
      </c>
    </row>
    <row r="10" spans="1:5" ht="12.75">
      <c r="A10" s="65"/>
      <c r="B10" s="65"/>
      <c r="C10" s="63" t="s">
        <v>162</v>
      </c>
      <c r="D10" s="69">
        <v>41182</v>
      </c>
      <c r="E10" s="112">
        <v>16935.8</v>
      </c>
    </row>
    <row r="11" spans="1:5" ht="12.75">
      <c r="A11" s="65"/>
      <c r="B11" s="65"/>
      <c r="C11" s="63" t="s">
        <v>177</v>
      </c>
      <c r="D11" s="63" t="s">
        <v>177</v>
      </c>
      <c r="E11" s="112">
        <v>-13348.33</v>
      </c>
    </row>
    <row r="12" spans="1:5" ht="12.75">
      <c r="A12" s="65"/>
      <c r="B12" s="63" t="s">
        <v>178</v>
      </c>
      <c r="C12" s="64"/>
      <c r="D12" s="64"/>
      <c r="E12" s="114">
        <v>34976.4</v>
      </c>
    </row>
    <row r="13" spans="1:5" ht="12.75">
      <c r="A13" s="65"/>
      <c r="B13" s="63" t="s">
        <v>218</v>
      </c>
      <c r="C13" s="63" t="s">
        <v>117</v>
      </c>
      <c r="D13" s="69">
        <v>41029</v>
      </c>
      <c r="E13" s="112">
        <v>139687.03</v>
      </c>
    </row>
    <row r="14" spans="1:5" ht="12.75">
      <c r="A14" s="65"/>
      <c r="B14" s="65"/>
      <c r="C14" s="63" t="s">
        <v>128</v>
      </c>
      <c r="D14" s="69">
        <v>41060</v>
      </c>
      <c r="E14" s="112">
        <v>123072.29</v>
      </c>
    </row>
    <row r="15" spans="1:5" ht="12.75">
      <c r="A15" s="65"/>
      <c r="B15" s="65"/>
      <c r="C15" s="63" t="s">
        <v>133</v>
      </c>
      <c r="D15" s="69">
        <v>41090</v>
      </c>
      <c r="E15" s="112">
        <v>217098.95</v>
      </c>
    </row>
    <row r="16" spans="1:5" ht="12.75">
      <c r="A16" s="65"/>
      <c r="B16" s="65"/>
      <c r="C16" s="63" t="s">
        <v>143</v>
      </c>
      <c r="D16" s="69">
        <v>41121</v>
      </c>
      <c r="E16" s="112">
        <v>13238.19</v>
      </c>
    </row>
    <row r="17" spans="1:5" ht="12.75">
      <c r="A17" s="65"/>
      <c r="B17" s="65"/>
      <c r="C17" s="63" t="s">
        <v>146</v>
      </c>
      <c r="D17" s="69">
        <v>41134</v>
      </c>
      <c r="E17" s="112">
        <v>-9418.93</v>
      </c>
    </row>
    <row r="18" spans="1:5" ht="12.75">
      <c r="A18" s="65"/>
      <c r="B18" s="65"/>
      <c r="C18" s="63" t="s">
        <v>152</v>
      </c>
      <c r="D18" s="69">
        <v>41152</v>
      </c>
      <c r="E18" s="112">
        <v>102610.28</v>
      </c>
    </row>
    <row r="19" spans="1:5" ht="12.75">
      <c r="A19" s="65"/>
      <c r="B19" s="65"/>
      <c r="C19" s="63" t="s">
        <v>157</v>
      </c>
      <c r="D19" s="69">
        <v>41182</v>
      </c>
      <c r="E19" s="112">
        <v>288300.45</v>
      </c>
    </row>
    <row r="20" spans="1:5" ht="12.75">
      <c r="A20" s="65"/>
      <c r="B20" s="63" t="s">
        <v>219</v>
      </c>
      <c r="C20" s="64"/>
      <c r="D20" s="64"/>
      <c r="E20" s="112">
        <v>874588.26</v>
      </c>
    </row>
    <row r="21" spans="1:5" ht="12.75">
      <c r="A21" s="63" t="s">
        <v>175</v>
      </c>
      <c r="B21" s="64"/>
      <c r="C21" s="64"/>
      <c r="D21" s="64"/>
      <c r="E21" s="112">
        <v>909564.6599999999</v>
      </c>
    </row>
    <row r="22" spans="1:5" ht="12.75">
      <c r="A22" s="63" t="s">
        <v>90</v>
      </c>
      <c r="B22" s="63" t="s">
        <v>171</v>
      </c>
      <c r="C22" s="63" t="s">
        <v>177</v>
      </c>
      <c r="D22" s="63" t="s">
        <v>177</v>
      </c>
      <c r="E22" s="112">
        <v>-1435.36</v>
      </c>
    </row>
    <row r="23" spans="1:5" ht="12.75">
      <c r="A23" s="65"/>
      <c r="B23" s="63" t="s">
        <v>180</v>
      </c>
      <c r="C23" s="64"/>
      <c r="D23" s="64"/>
      <c r="E23" s="114">
        <v>-1435.36</v>
      </c>
    </row>
    <row r="24" spans="1:5" ht="12.75">
      <c r="A24" s="65"/>
      <c r="B24" s="63" t="s">
        <v>174</v>
      </c>
      <c r="C24" s="63" t="s">
        <v>177</v>
      </c>
      <c r="D24" s="63" t="s">
        <v>177</v>
      </c>
      <c r="E24" s="112">
        <v>5054951.61</v>
      </c>
    </row>
    <row r="25" spans="1:5" ht="12.75">
      <c r="A25" s="65"/>
      <c r="B25" s="63" t="s">
        <v>181</v>
      </c>
      <c r="C25" s="64"/>
      <c r="D25" s="64"/>
      <c r="E25" s="114">
        <v>5054951.61</v>
      </c>
    </row>
    <row r="26" spans="1:5" ht="12.75">
      <c r="A26" s="65"/>
      <c r="B26" s="63" t="s">
        <v>161</v>
      </c>
      <c r="C26" s="63" t="s">
        <v>160</v>
      </c>
      <c r="D26" s="69">
        <v>41182</v>
      </c>
      <c r="E26" s="112">
        <v>-5773230.99</v>
      </c>
    </row>
    <row r="27" spans="1:5" ht="12.75">
      <c r="A27" s="65"/>
      <c r="B27" s="63" t="s">
        <v>182</v>
      </c>
      <c r="C27" s="64"/>
      <c r="D27" s="64"/>
      <c r="E27" s="114">
        <v>-5773230.99</v>
      </c>
    </row>
    <row r="28" spans="1:5" ht="12.75">
      <c r="A28" s="65"/>
      <c r="B28" s="63" t="s">
        <v>112</v>
      </c>
      <c r="C28" s="63" t="s">
        <v>110</v>
      </c>
      <c r="D28" s="69">
        <v>41000</v>
      </c>
      <c r="E28" s="112">
        <v>-2214.47</v>
      </c>
    </row>
    <row r="29" spans="1:5" ht="12.75">
      <c r="A29" s="65"/>
      <c r="B29" s="63" t="s">
        <v>183</v>
      </c>
      <c r="C29" s="64"/>
      <c r="D29" s="64"/>
      <c r="E29" s="114">
        <v>-2214.47</v>
      </c>
    </row>
    <row r="30" spans="1:5" ht="12.75">
      <c r="A30" s="65"/>
      <c r="B30" s="63" t="s">
        <v>167</v>
      </c>
      <c r="C30" s="63" t="s">
        <v>168</v>
      </c>
      <c r="D30" s="63" t="s">
        <v>177</v>
      </c>
      <c r="E30" s="112">
        <v>11335</v>
      </c>
    </row>
    <row r="31" spans="1:5" ht="12.75">
      <c r="A31" s="65"/>
      <c r="B31" s="63" t="s">
        <v>184</v>
      </c>
      <c r="C31" s="64"/>
      <c r="D31" s="64"/>
      <c r="E31" s="114">
        <v>11335</v>
      </c>
    </row>
    <row r="32" spans="1:5" ht="12.75">
      <c r="A32" s="63" t="s">
        <v>176</v>
      </c>
      <c r="B32" s="64"/>
      <c r="C32" s="64"/>
      <c r="D32" s="64"/>
      <c r="E32" s="112">
        <v>-710594.2100000002</v>
      </c>
    </row>
    <row r="33" spans="1:5" ht="12.75">
      <c r="A33" s="67" t="s">
        <v>86</v>
      </c>
      <c r="B33" s="70"/>
      <c r="C33" s="70"/>
      <c r="D33" s="70"/>
      <c r="E33" s="113">
        <v>198970.44999999992</v>
      </c>
    </row>
  </sheetData>
  <sheetProtection/>
  <printOptions/>
  <pageMargins left="0.7" right="0.7" top="0.75" bottom="0.75" header="0.3" footer="0.3"/>
  <pageSetup horizontalDpi="600" verticalDpi="600" orientation="portrait" scale="89" r:id="rId1"/>
  <headerFooter>
    <oddFooter>&amp;C&amp;Z&amp;F</oddFooter>
  </headerFooter>
</worksheet>
</file>

<file path=xl/worksheets/sheet3.xml><?xml version="1.0" encoding="utf-8"?>
<worksheet xmlns="http://schemas.openxmlformats.org/spreadsheetml/2006/main" xmlns:r="http://schemas.openxmlformats.org/officeDocument/2006/relationships">
  <dimension ref="A1:W27"/>
  <sheetViews>
    <sheetView zoomScalePageLayoutView="0" workbookViewId="0" topLeftCell="A1">
      <selection activeCell="A1" sqref="A1"/>
    </sheetView>
  </sheetViews>
  <sheetFormatPr defaultColWidth="9.140625" defaultRowHeight="12.75" outlineLevelCol="1"/>
  <cols>
    <col min="1" max="1" width="4.57421875" style="0" customWidth="1"/>
    <col min="2" max="2" width="10.421875" style="0" customWidth="1"/>
    <col min="4" max="4" width="11.421875" style="0" customWidth="1"/>
    <col min="7" max="7" width="0" style="0" hidden="1" customWidth="1"/>
    <col min="9" max="14" width="9.140625" style="0" hidden="1" customWidth="1" outlineLevel="1"/>
    <col min="15" max="15" width="14.8515625" style="0" bestFit="1" customWidth="1" collapsed="1"/>
    <col min="16" max="16" width="13.140625" style="0" customWidth="1"/>
    <col min="17" max="17" width="0" style="0" hidden="1" customWidth="1"/>
    <col min="18" max="18" width="35.28125" style="0" customWidth="1"/>
    <col min="19" max="19" width="48.8515625" style="0" customWidth="1"/>
    <col min="22" max="22" width="41.57421875" style="0" customWidth="1"/>
    <col min="23" max="23" width="12.421875" style="0" customWidth="1"/>
  </cols>
  <sheetData>
    <row r="1" spans="1:23" ht="48" customHeight="1" thickBot="1" thickTop="1">
      <c r="A1" s="52" t="s">
        <v>45</v>
      </c>
      <c r="B1" s="52" t="s">
        <v>46</v>
      </c>
      <c r="C1" s="52" t="s">
        <v>47</v>
      </c>
      <c r="D1" s="52" t="s">
        <v>48</v>
      </c>
      <c r="E1" s="52" t="s">
        <v>49</v>
      </c>
      <c r="F1" s="52" t="s">
        <v>50</v>
      </c>
      <c r="G1" s="52" t="s">
        <v>51</v>
      </c>
      <c r="H1" s="52" t="s">
        <v>52</v>
      </c>
      <c r="I1" s="52" t="s">
        <v>53</v>
      </c>
      <c r="J1" s="52" t="s">
        <v>54</v>
      </c>
      <c r="K1" s="52" t="s">
        <v>55</v>
      </c>
      <c r="L1" s="52" t="s">
        <v>56</v>
      </c>
      <c r="M1" s="52" t="s">
        <v>57</v>
      </c>
      <c r="N1" s="52" t="s">
        <v>58</v>
      </c>
      <c r="O1" s="53" t="s">
        <v>59</v>
      </c>
      <c r="P1" s="52" t="s">
        <v>60</v>
      </c>
      <c r="Q1" s="53" t="s">
        <v>61</v>
      </c>
      <c r="R1" s="52" t="s">
        <v>62</v>
      </c>
      <c r="S1" s="52" t="s">
        <v>63</v>
      </c>
      <c r="T1" s="52" t="s">
        <v>64</v>
      </c>
      <c r="U1" s="52" t="s">
        <v>65</v>
      </c>
      <c r="V1" s="74" t="s">
        <v>85</v>
      </c>
      <c r="W1" s="73" t="s">
        <v>89</v>
      </c>
    </row>
    <row r="2" spans="1:23" s="16" customFormat="1" ht="15.75" thickTop="1">
      <c r="A2" s="103"/>
      <c r="B2" s="104">
        <v>40999</v>
      </c>
      <c r="C2" s="103"/>
      <c r="D2" s="103"/>
      <c r="E2" s="104"/>
      <c r="F2" s="103"/>
      <c r="G2" s="103"/>
      <c r="H2" s="103"/>
      <c r="I2" s="103"/>
      <c r="J2" s="103"/>
      <c r="K2" s="103"/>
      <c r="L2" s="103"/>
      <c r="M2" s="103"/>
      <c r="N2" s="103"/>
      <c r="O2" s="105">
        <v>-13348.33</v>
      </c>
      <c r="P2" s="103"/>
      <c r="Q2" s="106"/>
      <c r="R2" s="103" t="s">
        <v>166</v>
      </c>
      <c r="S2" s="103" t="s">
        <v>172</v>
      </c>
      <c r="T2" s="103"/>
      <c r="U2" s="103"/>
      <c r="V2" s="111" t="s">
        <v>173</v>
      </c>
      <c r="W2" s="103" t="s">
        <v>165</v>
      </c>
    </row>
    <row r="3" spans="1:23" s="16" customFormat="1" ht="30">
      <c r="A3" s="103"/>
      <c r="B3" s="104">
        <v>40999</v>
      </c>
      <c r="C3" s="103"/>
      <c r="D3" s="103" t="s">
        <v>168</v>
      </c>
      <c r="E3" s="104"/>
      <c r="F3" s="103"/>
      <c r="G3" s="103"/>
      <c r="H3" s="103"/>
      <c r="I3" s="103"/>
      <c r="J3" s="103"/>
      <c r="K3" s="103"/>
      <c r="L3" s="103"/>
      <c r="M3" s="103"/>
      <c r="N3" s="103"/>
      <c r="O3" s="105">
        <v>11335</v>
      </c>
      <c r="P3" s="103"/>
      <c r="Q3" s="106"/>
      <c r="R3" s="107" t="s">
        <v>167</v>
      </c>
      <c r="S3" s="103" t="s">
        <v>172</v>
      </c>
      <c r="T3" s="103"/>
      <c r="U3" s="103"/>
      <c r="V3" s="107" t="s">
        <v>167</v>
      </c>
      <c r="W3" s="103" t="s">
        <v>90</v>
      </c>
    </row>
    <row r="4" spans="1:23" s="16" customFormat="1" ht="27">
      <c r="A4" s="103"/>
      <c r="B4" s="104">
        <v>40999</v>
      </c>
      <c r="C4" s="103"/>
      <c r="D4" s="103"/>
      <c r="E4" s="104"/>
      <c r="F4" s="103"/>
      <c r="G4" s="103"/>
      <c r="H4" s="103"/>
      <c r="I4" s="103"/>
      <c r="J4" s="103"/>
      <c r="K4" s="103"/>
      <c r="L4" s="103"/>
      <c r="M4" s="103"/>
      <c r="N4" s="103"/>
      <c r="O4" s="105">
        <v>5054951.61</v>
      </c>
      <c r="P4" s="103"/>
      <c r="Q4" s="106"/>
      <c r="R4" s="108" t="s">
        <v>170</v>
      </c>
      <c r="S4" s="103" t="s">
        <v>172</v>
      </c>
      <c r="T4" s="103"/>
      <c r="U4" s="103"/>
      <c r="V4" s="108" t="s">
        <v>174</v>
      </c>
      <c r="W4" s="103" t="s">
        <v>90</v>
      </c>
    </row>
    <row r="5" spans="1:23" s="16" customFormat="1" ht="27">
      <c r="A5" s="103"/>
      <c r="B5" s="104">
        <v>40999</v>
      </c>
      <c r="C5" s="103"/>
      <c r="D5" s="103"/>
      <c r="E5" s="104"/>
      <c r="F5" s="103"/>
      <c r="G5" s="103"/>
      <c r="H5" s="103"/>
      <c r="I5" s="103"/>
      <c r="J5" s="103"/>
      <c r="K5" s="103"/>
      <c r="L5" s="103"/>
      <c r="M5" s="103"/>
      <c r="N5" s="103"/>
      <c r="O5" s="105">
        <v>-1435.36</v>
      </c>
      <c r="P5" s="103"/>
      <c r="Q5" s="106"/>
      <c r="R5" s="108" t="s">
        <v>171</v>
      </c>
      <c r="S5" s="103" t="s">
        <v>172</v>
      </c>
      <c r="T5" s="103"/>
      <c r="U5" s="103"/>
      <c r="V5" s="108" t="s">
        <v>171</v>
      </c>
      <c r="W5" s="103" t="s">
        <v>90</v>
      </c>
    </row>
    <row r="6" spans="1:23" ht="15">
      <c r="A6" s="98" t="s">
        <v>66</v>
      </c>
      <c r="B6" s="97">
        <v>41003</v>
      </c>
      <c r="C6" s="98" t="s">
        <v>67</v>
      </c>
      <c r="D6" s="98" t="s">
        <v>110</v>
      </c>
      <c r="E6" s="97">
        <v>41000</v>
      </c>
      <c r="F6" s="98" t="s">
        <v>68</v>
      </c>
      <c r="G6" s="98" t="s">
        <v>69</v>
      </c>
      <c r="H6" s="98" t="s">
        <v>111</v>
      </c>
      <c r="I6" s="98" t="s">
        <v>69</v>
      </c>
      <c r="J6" s="98" t="s">
        <v>69</v>
      </c>
      <c r="K6" s="98" t="s">
        <v>69</v>
      </c>
      <c r="L6" s="98" t="s">
        <v>69</v>
      </c>
      <c r="M6" s="98" t="s">
        <v>69</v>
      </c>
      <c r="N6" s="98" t="s">
        <v>69</v>
      </c>
      <c r="O6" s="96">
        <v>-2214.47</v>
      </c>
      <c r="P6" s="98" t="s">
        <v>70</v>
      </c>
      <c r="Q6" s="99">
        <v>-2214.47</v>
      </c>
      <c r="R6" s="98" t="s">
        <v>112</v>
      </c>
      <c r="S6" s="98" t="s">
        <v>113</v>
      </c>
      <c r="T6" s="98" t="s">
        <v>71</v>
      </c>
      <c r="U6" s="98" t="s">
        <v>72</v>
      </c>
      <c r="V6" s="98" t="s">
        <v>112</v>
      </c>
      <c r="W6" s="103" t="s">
        <v>90</v>
      </c>
    </row>
    <row r="7" spans="1:23" ht="15">
      <c r="A7" s="98" t="s">
        <v>66</v>
      </c>
      <c r="B7" s="97">
        <v>41037</v>
      </c>
      <c r="C7" s="98" t="s">
        <v>67</v>
      </c>
      <c r="D7" s="98" t="s">
        <v>117</v>
      </c>
      <c r="E7" s="97">
        <v>41029</v>
      </c>
      <c r="F7" s="98" t="s">
        <v>68</v>
      </c>
      <c r="G7" s="98" t="s">
        <v>69</v>
      </c>
      <c r="H7" s="98" t="s">
        <v>111</v>
      </c>
      <c r="I7" s="98" t="s">
        <v>69</v>
      </c>
      <c r="J7" s="98" t="s">
        <v>69</v>
      </c>
      <c r="K7" s="98" t="s">
        <v>69</v>
      </c>
      <c r="L7" s="98" t="s">
        <v>69</v>
      </c>
      <c r="M7" s="98" t="s">
        <v>69</v>
      </c>
      <c r="N7" s="98" t="s">
        <v>69</v>
      </c>
      <c r="O7" s="96">
        <v>139687.03</v>
      </c>
      <c r="P7" s="98" t="s">
        <v>70</v>
      </c>
      <c r="Q7" s="99">
        <v>139687.03</v>
      </c>
      <c r="R7" s="98" t="s">
        <v>118</v>
      </c>
      <c r="S7" s="98" t="s">
        <v>116</v>
      </c>
      <c r="T7" s="98" t="s">
        <v>73</v>
      </c>
      <c r="U7" s="98" t="s">
        <v>72</v>
      </c>
      <c r="V7" s="98" t="s">
        <v>218</v>
      </c>
      <c r="W7" s="103" t="s">
        <v>165</v>
      </c>
    </row>
    <row r="8" spans="1:23" ht="15">
      <c r="A8" s="98" t="s">
        <v>66</v>
      </c>
      <c r="B8" s="97">
        <v>41054</v>
      </c>
      <c r="C8" s="98" t="s">
        <v>67</v>
      </c>
      <c r="D8" s="98" t="s">
        <v>122</v>
      </c>
      <c r="E8" s="97">
        <v>41029</v>
      </c>
      <c r="F8" s="98" t="s">
        <v>68</v>
      </c>
      <c r="G8" s="98" t="s">
        <v>69</v>
      </c>
      <c r="H8" s="98" t="s">
        <v>111</v>
      </c>
      <c r="I8" s="98" t="s">
        <v>69</v>
      </c>
      <c r="J8" s="98" t="s">
        <v>69</v>
      </c>
      <c r="K8" s="98" t="s">
        <v>69</v>
      </c>
      <c r="L8" s="98" t="s">
        <v>69</v>
      </c>
      <c r="M8" s="98" t="s">
        <v>69</v>
      </c>
      <c r="N8" s="98" t="s">
        <v>69</v>
      </c>
      <c r="O8" s="96">
        <v>-6778.89</v>
      </c>
      <c r="P8" s="98" t="s">
        <v>70</v>
      </c>
      <c r="Q8" s="99">
        <v>-6778.89</v>
      </c>
      <c r="R8" s="98" t="s">
        <v>123</v>
      </c>
      <c r="S8" s="98" t="s">
        <v>124</v>
      </c>
      <c r="T8" s="98" t="s">
        <v>125</v>
      </c>
      <c r="U8" s="98" t="s">
        <v>72</v>
      </c>
      <c r="V8" t="s">
        <v>173</v>
      </c>
      <c r="W8" s="103" t="s">
        <v>165</v>
      </c>
    </row>
    <row r="9" spans="1:23" ht="15">
      <c r="A9" s="98" t="s">
        <v>66</v>
      </c>
      <c r="B9" s="97">
        <v>41071</v>
      </c>
      <c r="C9" s="98" t="s">
        <v>67</v>
      </c>
      <c r="D9" s="98" t="s">
        <v>128</v>
      </c>
      <c r="E9" s="97">
        <v>41060</v>
      </c>
      <c r="F9" s="98" t="s">
        <v>68</v>
      </c>
      <c r="G9" s="98" t="s">
        <v>69</v>
      </c>
      <c r="H9" s="98" t="s">
        <v>111</v>
      </c>
      <c r="I9" s="98" t="s">
        <v>69</v>
      </c>
      <c r="J9" s="98" t="s">
        <v>69</v>
      </c>
      <c r="K9" s="98" t="s">
        <v>69</v>
      </c>
      <c r="L9" s="98" t="s">
        <v>69</v>
      </c>
      <c r="M9" s="98" t="s">
        <v>69</v>
      </c>
      <c r="N9" s="98" t="s">
        <v>69</v>
      </c>
      <c r="O9" s="96">
        <v>123072.29</v>
      </c>
      <c r="P9" s="98" t="s">
        <v>70</v>
      </c>
      <c r="Q9" s="99">
        <v>123072.29</v>
      </c>
      <c r="R9" s="98" t="s">
        <v>129</v>
      </c>
      <c r="S9" s="98" t="s">
        <v>116</v>
      </c>
      <c r="T9" s="98" t="s">
        <v>73</v>
      </c>
      <c r="U9" s="98" t="s">
        <v>72</v>
      </c>
      <c r="V9" s="98" t="s">
        <v>218</v>
      </c>
      <c r="W9" s="103" t="s">
        <v>165</v>
      </c>
    </row>
    <row r="10" spans="1:23" ht="15">
      <c r="A10" s="98" t="s">
        <v>66</v>
      </c>
      <c r="B10" s="97">
        <v>41073</v>
      </c>
      <c r="C10" s="98" t="s">
        <v>67</v>
      </c>
      <c r="D10" s="98" t="s">
        <v>130</v>
      </c>
      <c r="E10" s="97">
        <v>41060</v>
      </c>
      <c r="F10" s="98" t="s">
        <v>68</v>
      </c>
      <c r="G10" s="98" t="s">
        <v>69</v>
      </c>
      <c r="H10" s="98" t="s">
        <v>111</v>
      </c>
      <c r="I10" s="98" t="s">
        <v>69</v>
      </c>
      <c r="J10" s="98" t="s">
        <v>69</v>
      </c>
      <c r="K10" s="98" t="s">
        <v>69</v>
      </c>
      <c r="L10" s="98" t="s">
        <v>69</v>
      </c>
      <c r="M10" s="98" t="s">
        <v>69</v>
      </c>
      <c r="N10" s="98" t="s">
        <v>69</v>
      </c>
      <c r="O10" s="96">
        <v>-7765.23</v>
      </c>
      <c r="P10" s="98" t="s">
        <v>70</v>
      </c>
      <c r="Q10" s="99">
        <v>-7765.23</v>
      </c>
      <c r="R10" s="98" t="s">
        <v>131</v>
      </c>
      <c r="S10" s="98" t="s">
        <v>132</v>
      </c>
      <c r="T10" s="98" t="s">
        <v>125</v>
      </c>
      <c r="U10" s="98" t="s">
        <v>72</v>
      </c>
      <c r="V10" s="111" t="s">
        <v>173</v>
      </c>
      <c r="W10" s="103" t="s">
        <v>165</v>
      </c>
    </row>
    <row r="11" spans="1:23" ht="15">
      <c r="A11" s="98" t="s">
        <v>66</v>
      </c>
      <c r="B11" s="97">
        <v>41099</v>
      </c>
      <c r="C11" s="98" t="s">
        <v>67</v>
      </c>
      <c r="D11" s="98" t="s">
        <v>133</v>
      </c>
      <c r="E11" s="97">
        <v>41090</v>
      </c>
      <c r="F11" s="98" t="s">
        <v>68</v>
      </c>
      <c r="G11" s="98" t="s">
        <v>69</v>
      </c>
      <c r="H11" s="98" t="s">
        <v>111</v>
      </c>
      <c r="I11" s="98" t="s">
        <v>69</v>
      </c>
      <c r="J11" s="98" t="s">
        <v>69</v>
      </c>
      <c r="K11" s="98" t="s">
        <v>69</v>
      </c>
      <c r="L11" s="98" t="s">
        <v>69</v>
      </c>
      <c r="M11" s="98" t="s">
        <v>69</v>
      </c>
      <c r="N11" s="98" t="s">
        <v>69</v>
      </c>
      <c r="O11" s="96">
        <v>217098.95</v>
      </c>
      <c r="P11" s="98" t="s">
        <v>70</v>
      </c>
      <c r="Q11" s="99">
        <v>217098.95</v>
      </c>
      <c r="R11" s="98" t="s">
        <v>134</v>
      </c>
      <c r="S11" s="98" t="s">
        <v>116</v>
      </c>
      <c r="T11" s="98" t="s">
        <v>73</v>
      </c>
      <c r="U11" s="98" t="s">
        <v>72</v>
      </c>
      <c r="V11" s="98" t="s">
        <v>218</v>
      </c>
      <c r="W11" s="103" t="s">
        <v>165</v>
      </c>
    </row>
    <row r="12" spans="1:23" ht="15">
      <c r="A12" s="98" t="s">
        <v>66</v>
      </c>
      <c r="B12" s="97">
        <v>41110</v>
      </c>
      <c r="C12" s="98" t="s">
        <v>67</v>
      </c>
      <c r="D12" s="98" t="s">
        <v>138</v>
      </c>
      <c r="E12" s="97">
        <v>41110</v>
      </c>
      <c r="F12" s="98" t="s">
        <v>68</v>
      </c>
      <c r="G12" s="98" t="s">
        <v>69</v>
      </c>
      <c r="H12" s="98" t="s">
        <v>111</v>
      </c>
      <c r="I12" s="98" t="s">
        <v>69</v>
      </c>
      <c r="J12" s="98" t="s">
        <v>69</v>
      </c>
      <c r="K12" s="98" t="s">
        <v>69</v>
      </c>
      <c r="L12" s="98" t="s">
        <v>69</v>
      </c>
      <c r="M12" s="98" t="s">
        <v>69</v>
      </c>
      <c r="N12" s="98" t="s">
        <v>69</v>
      </c>
      <c r="O12" s="96">
        <v>18597.9</v>
      </c>
      <c r="P12" s="98" t="s">
        <v>70</v>
      </c>
      <c r="Q12" s="99">
        <v>18597.9</v>
      </c>
      <c r="R12" s="98" t="s">
        <v>139</v>
      </c>
      <c r="S12" s="98" t="s">
        <v>140</v>
      </c>
      <c r="T12" s="98" t="s">
        <v>125</v>
      </c>
      <c r="U12" s="98" t="s">
        <v>72</v>
      </c>
      <c r="V12" s="111" t="s">
        <v>173</v>
      </c>
      <c r="W12" s="103" t="s">
        <v>165</v>
      </c>
    </row>
    <row r="13" spans="1:23" ht="15">
      <c r="A13" s="98" t="s">
        <v>66</v>
      </c>
      <c r="B13" s="97">
        <v>41129</v>
      </c>
      <c r="C13" s="98" t="s">
        <v>67</v>
      </c>
      <c r="D13" s="98" t="s">
        <v>143</v>
      </c>
      <c r="E13" s="97">
        <v>41121</v>
      </c>
      <c r="F13" s="98" t="s">
        <v>68</v>
      </c>
      <c r="G13" s="98" t="s">
        <v>69</v>
      </c>
      <c r="H13" s="98" t="s">
        <v>111</v>
      </c>
      <c r="I13" s="98" t="s">
        <v>69</v>
      </c>
      <c r="J13" s="98" t="s">
        <v>69</v>
      </c>
      <c r="K13" s="98" t="s">
        <v>69</v>
      </c>
      <c r="L13" s="98" t="s">
        <v>69</v>
      </c>
      <c r="M13" s="98" t="s">
        <v>69</v>
      </c>
      <c r="N13" s="98" t="s">
        <v>69</v>
      </c>
      <c r="O13" s="96">
        <v>13238.19</v>
      </c>
      <c r="P13" s="98" t="s">
        <v>70</v>
      </c>
      <c r="Q13" s="99">
        <v>13238.19</v>
      </c>
      <c r="R13" s="98" t="s">
        <v>144</v>
      </c>
      <c r="S13" s="98" t="s">
        <v>145</v>
      </c>
      <c r="T13" s="98" t="s">
        <v>73</v>
      </c>
      <c r="U13" s="98" t="s">
        <v>72</v>
      </c>
      <c r="V13" s="98" t="s">
        <v>218</v>
      </c>
      <c r="W13" s="103" t="s">
        <v>165</v>
      </c>
    </row>
    <row r="14" spans="1:23" ht="15">
      <c r="A14" s="98" t="s">
        <v>66</v>
      </c>
      <c r="B14" s="97">
        <v>41134</v>
      </c>
      <c r="C14" s="98" t="s">
        <v>67</v>
      </c>
      <c r="D14" s="98" t="s">
        <v>146</v>
      </c>
      <c r="E14" s="97">
        <v>41134</v>
      </c>
      <c r="F14" s="98" t="s">
        <v>68</v>
      </c>
      <c r="G14" s="98" t="s">
        <v>69</v>
      </c>
      <c r="H14" s="98" t="s">
        <v>111</v>
      </c>
      <c r="I14" s="98" t="s">
        <v>69</v>
      </c>
      <c r="J14" s="98" t="s">
        <v>69</v>
      </c>
      <c r="K14" s="98" t="s">
        <v>69</v>
      </c>
      <c r="L14" s="98" t="s">
        <v>69</v>
      </c>
      <c r="M14" s="98" t="s">
        <v>69</v>
      </c>
      <c r="N14" s="98" t="s">
        <v>69</v>
      </c>
      <c r="O14" s="96">
        <v>-9418.93</v>
      </c>
      <c r="P14" s="98" t="s">
        <v>70</v>
      </c>
      <c r="Q14" s="99">
        <v>-9418.93</v>
      </c>
      <c r="R14" s="98" t="s">
        <v>147</v>
      </c>
      <c r="S14" s="98" t="s">
        <v>148</v>
      </c>
      <c r="T14" s="98" t="s">
        <v>73</v>
      </c>
      <c r="U14" s="98" t="s">
        <v>72</v>
      </c>
      <c r="V14" s="98" t="s">
        <v>218</v>
      </c>
      <c r="W14" s="103" t="s">
        <v>165</v>
      </c>
    </row>
    <row r="15" spans="1:23" ht="15">
      <c r="A15" s="98" t="s">
        <v>66</v>
      </c>
      <c r="B15" s="97">
        <v>41135</v>
      </c>
      <c r="C15" s="98" t="s">
        <v>67</v>
      </c>
      <c r="D15" s="98" t="s">
        <v>149</v>
      </c>
      <c r="E15" s="97">
        <v>41121</v>
      </c>
      <c r="F15" s="98" t="s">
        <v>68</v>
      </c>
      <c r="G15" s="98" t="s">
        <v>69</v>
      </c>
      <c r="H15" s="98" t="s">
        <v>111</v>
      </c>
      <c r="I15" s="98" t="s">
        <v>69</v>
      </c>
      <c r="J15" s="98" t="s">
        <v>69</v>
      </c>
      <c r="K15" s="98" t="s">
        <v>69</v>
      </c>
      <c r="L15" s="98" t="s">
        <v>69</v>
      </c>
      <c r="M15" s="98" t="s">
        <v>69</v>
      </c>
      <c r="N15" s="98" t="s">
        <v>69</v>
      </c>
      <c r="O15" s="96">
        <v>18747.56</v>
      </c>
      <c r="P15" s="98" t="s">
        <v>70</v>
      </c>
      <c r="Q15" s="99">
        <v>18747.56</v>
      </c>
      <c r="R15" s="98" t="s">
        <v>150</v>
      </c>
      <c r="S15" s="98" t="s">
        <v>151</v>
      </c>
      <c r="T15" s="98" t="s">
        <v>125</v>
      </c>
      <c r="U15" s="98" t="s">
        <v>72</v>
      </c>
      <c r="V15" s="111" t="s">
        <v>173</v>
      </c>
      <c r="W15" s="103" t="s">
        <v>165</v>
      </c>
    </row>
    <row r="16" spans="1:23" ht="15">
      <c r="A16" s="98" t="s">
        <v>66</v>
      </c>
      <c r="B16" s="97">
        <v>41159</v>
      </c>
      <c r="C16" s="98" t="s">
        <v>67</v>
      </c>
      <c r="D16" s="98" t="s">
        <v>152</v>
      </c>
      <c r="E16" s="97">
        <v>41152</v>
      </c>
      <c r="F16" s="98" t="s">
        <v>68</v>
      </c>
      <c r="G16" s="98" t="s">
        <v>69</v>
      </c>
      <c r="H16" s="98" t="s">
        <v>111</v>
      </c>
      <c r="I16" s="98" t="s">
        <v>69</v>
      </c>
      <c r="J16" s="98" t="s">
        <v>69</v>
      </c>
      <c r="K16" s="98" t="s">
        <v>69</v>
      </c>
      <c r="L16" s="98" t="s">
        <v>69</v>
      </c>
      <c r="M16" s="98" t="s">
        <v>69</v>
      </c>
      <c r="N16" s="98" t="s">
        <v>69</v>
      </c>
      <c r="O16" s="96">
        <v>102610.28</v>
      </c>
      <c r="P16" s="98" t="s">
        <v>70</v>
      </c>
      <c r="Q16" s="99">
        <v>102610.28</v>
      </c>
      <c r="R16" s="98" t="s">
        <v>153</v>
      </c>
      <c r="S16" s="98" t="s">
        <v>116</v>
      </c>
      <c r="T16" s="98" t="s">
        <v>73</v>
      </c>
      <c r="U16" s="98" t="s">
        <v>72</v>
      </c>
      <c r="V16" s="98" t="s">
        <v>218</v>
      </c>
      <c r="W16" s="103" t="s">
        <v>165</v>
      </c>
    </row>
    <row r="17" spans="1:23" ht="15">
      <c r="A17" s="98" t="s">
        <v>66</v>
      </c>
      <c r="B17" s="97">
        <v>41166</v>
      </c>
      <c r="C17" s="98" t="s">
        <v>67</v>
      </c>
      <c r="D17" s="98" t="s">
        <v>155</v>
      </c>
      <c r="E17" s="97">
        <v>41152</v>
      </c>
      <c r="F17" s="98" t="s">
        <v>68</v>
      </c>
      <c r="G17" s="98" t="s">
        <v>69</v>
      </c>
      <c r="H17" s="98" t="s">
        <v>111</v>
      </c>
      <c r="I17" s="98" t="s">
        <v>69</v>
      </c>
      <c r="J17" s="98" t="s">
        <v>69</v>
      </c>
      <c r="K17" s="98" t="s">
        <v>69</v>
      </c>
      <c r="L17" s="98" t="s">
        <v>69</v>
      </c>
      <c r="M17" s="98" t="s">
        <v>69</v>
      </c>
      <c r="N17" s="98" t="s">
        <v>69</v>
      </c>
      <c r="O17" s="96">
        <v>8587.59</v>
      </c>
      <c r="P17" s="98" t="s">
        <v>70</v>
      </c>
      <c r="Q17" s="99">
        <v>8587.59</v>
      </c>
      <c r="R17" s="98" t="s">
        <v>123</v>
      </c>
      <c r="S17" s="98" t="s">
        <v>156</v>
      </c>
      <c r="T17" s="98" t="s">
        <v>125</v>
      </c>
      <c r="U17" s="98" t="s">
        <v>72</v>
      </c>
      <c r="V17" s="111" t="s">
        <v>173</v>
      </c>
      <c r="W17" s="103" t="s">
        <v>165</v>
      </c>
    </row>
    <row r="18" spans="1:23" ht="15">
      <c r="A18" s="98" t="s">
        <v>66</v>
      </c>
      <c r="B18" s="97">
        <v>41191</v>
      </c>
      <c r="C18" s="98" t="s">
        <v>67</v>
      </c>
      <c r="D18" s="98" t="s">
        <v>157</v>
      </c>
      <c r="E18" s="97">
        <v>41182</v>
      </c>
      <c r="F18" s="98" t="s">
        <v>68</v>
      </c>
      <c r="G18" s="98" t="s">
        <v>69</v>
      </c>
      <c r="H18" s="98" t="s">
        <v>111</v>
      </c>
      <c r="I18" s="98" t="s">
        <v>69</v>
      </c>
      <c r="J18" s="98" t="s">
        <v>69</v>
      </c>
      <c r="K18" s="98" t="s">
        <v>69</v>
      </c>
      <c r="L18" s="98" t="s">
        <v>69</v>
      </c>
      <c r="M18" s="98" t="s">
        <v>69</v>
      </c>
      <c r="N18" s="98" t="s">
        <v>69</v>
      </c>
      <c r="O18" s="96">
        <v>288300.45</v>
      </c>
      <c r="P18" s="98" t="s">
        <v>70</v>
      </c>
      <c r="Q18" s="99">
        <v>288300.45</v>
      </c>
      <c r="R18" s="98" t="s">
        <v>158</v>
      </c>
      <c r="S18" s="98" t="s">
        <v>159</v>
      </c>
      <c r="T18" s="98" t="s">
        <v>73</v>
      </c>
      <c r="U18" s="98" t="s">
        <v>72</v>
      </c>
      <c r="V18" s="98" t="s">
        <v>218</v>
      </c>
      <c r="W18" s="103" t="s">
        <v>165</v>
      </c>
    </row>
    <row r="19" spans="1:23" ht="15">
      <c r="A19" s="98" t="s">
        <v>66</v>
      </c>
      <c r="B19" s="97">
        <v>41191</v>
      </c>
      <c r="C19" s="98" t="s">
        <v>67</v>
      </c>
      <c r="D19" s="98" t="s">
        <v>160</v>
      </c>
      <c r="E19" s="97">
        <v>41182</v>
      </c>
      <c r="F19" s="98" t="s">
        <v>68</v>
      </c>
      <c r="G19" s="98" t="s">
        <v>69</v>
      </c>
      <c r="H19" s="98" t="s">
        <v>111</v>
      </c>
      <c r="I19" s="98" t="s">
        <v>69</v>
      </c>
      <c r="J19" s="98" t="s">
        <v>69</v>
      </c>
      <c r="K19" s="98" t="s">
        <v>69</v>
      </c>
      <c r="L19" s="98" t="s">
        <v>69</v>
      </c>
      <c r="M19" s="98" t="s">
        <v>69</v>
      </c>
      <c r="N19" s="98" t="s">
        <v>69</v>
      </c>
      <c r="O19" s="96">
        <v>-5773230.99</v>
      </c>
      <c r="P19" s="98" t="s">
        <v>70</v>
      </c>
      <c r="Q19" s="99">
        <v>-5773230.99</v>
      </c>
      <c r="R19" s="98" t="s">
        <v>161</v>
      </c>
      <c r="S19" s="98" t="s">
        <v>121</v>
      </c>
      <c r="T19" s="98" t="s">
        <v>73</v>
      </c>
      <c r="U19" s="98" t="s">
        <v>72</v>
      </c>
      <c r="V19" s="98" t="s">
        <v>161</v>
      </c>
      <c r="W19" s="103" t="s">
        <v>90</v>
      </c>
    </row>
    <row r="20" spans="1:23" ht="15">
      <c r="A20" s="98" t="s">
        <v>66</v>
      </c>
      <c r="B20" s="97">
        <v>41193</v>
      </c>
      <c r="C20" s="98" t="s">
        <v>67</v>
      </c>
      <c r="D20" s="98" t="s">
        <v>162</v>
      </c>
      <c r="E20" s="97">
        <v>41182</v>
      </c>
      <c r="F20" s="98" t="s">
        <v>68</v>
      </c>
      <c r="G20" s="98" t="s">
        <v>69</v>
      </c>
      <c r="H20" s="98" t="s">
        <v>111</v>
      </c>
      <c r="I20" s="98" t="s">
        <v>69</v>
      </c>
      <c r="J20" s="98" t="s">
        <v>69</v>
      </c>
      <c r="K20" s="98" t="s">
        <v>69</v>
      </c>
      <c r="L20" s="98" t="s">
        <v>69</v>
      </c>
      <c r="M20" s="98" t="s">
        <v>69</v>
      </c>
      <c r="N20" s="98" t="s">
        <v>69</v>
      </c>
      <c r="O20" s="96">
        <v>16935.8</v>
      </c>
      <c r="P20" s="98" t="s">
        <v>70</v>
      </c>
      <c r="Q20" s="99">
        <v>16935.8</v>
      </c>
      <c r="R20" s="98" t="s">
        <v>163</v>
      </c>
      <c r="S20" s="98" t="s">
        <v>164</v>
      </c>
      <c r="T20" s="98" t="s">
        <v>125</v>
      </c>
      <c r="U20" s="98" t="s">
        <v>72</v>
      </c>
      <c r="V20" s="111" t="s">
        <v>173</v>
      </c>
      <c r="W20" s="103" t="s">
        <v>165</v>
      </c>
    </row>
    <row r="21" spans="1:23" ht="15">
      <c r="A21" s="98"/>
      <c r="B21" s="97"/>
      <c r="C21" s="98"/>
      <c r="D21" s="103"/>
      <c r="E21" s="97"/>
      <c r="F21" s="98"/>
      <c r="G21" s="98"/>
      <c r="H21" s="98"/>
      <c r="I21" s="98"/>
      <c r="J21" s="98"/>
      <c r="K21" s="98"/>
      <c r="L21" s="98"/>
      <c r="M21" s="98"/>
      <c r="N21" s="98"/>
      <c r="O21" s="96"/>
      <c r="P21" s="98"/>
      <c r="Q21" s="99"/>
      <c r="R21" s="98"/>
      <c r="S21" s="98"/>
      <c r="T21" s="98"/>
      <c r="U21" s="98"/>
      <c r="W21" s="103"/>
    </row>
    <row r="22" spans="1:23" ht="15">
      <c r="A22" s="98"/>
      <c r="B22" s="97"/>
      <c r="C22" s="98"/>
      <c r="D22" s="103"/>
      <c r="E22" s="97"/>
      <c r="F22" s="98"/>
      <c r="G22" s="98"/>
      <c r="H22" s="98"/>
      <c r="I22" s="98"/>
      <c r="J22" s="98"/>
      <c r="K22" s="98"/>
      <c r="L22" s="98"/>
      <c r="M22" s="98"/>
      <c r="N22" s="98"/>
      <c r="O22" s="96"/>
      <c r="P22" s="98"/>
      <c r="Q22" s="99"/>
      <c r="R22" s="98"/>
      <c r="S22" s="98"/>
      <c r="T22" s="98"/>
      <c r="U22" s="98"/>
      <c r="W22" s="103"/>
    </row>
    <row r="23" spans="15:18" ht="12.75">
      <c r="O23" s="54"/>
      <c r="R23" s="101"/>
    </row>
    <row r="24" ht="15">
      <c r="O24" s="100">
        <f>SUM(O2:O23)</f>
        <v>198970.4500000013</v>
      </c>
    </row>
    <row r="27" ht="12.75">
      <c r="O27" s="101"/>
    </row>
  </sheetData>
  <sheetProtection/>
  <autoFilter ref="A1:AB2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124" zoomScaleNormal="124" zoomScalePageLayoutView="0" workbookViewId="0" topLeftCell="A1">
      <selection activeCell="A1" sqref="A1"/>
    </sheetView>
  </sheetViews>
  <sheetFormatPr defaultColWidth="9.140625" defaultRowHeight="12.75"/>
  <sheetData/>
  <sheetProtection/>
  <printOptions/>
  <pageMargins left="0.7" right="0.7" top="0.75" bottom="0.75" header="0.3" footer="0.3"/>
  <pageSetup fitToHeight="3" fitToWidth="3" horizontalDpi="600" verticalDpi="600" orientation="landscape" scale="65" r:id="rId3"/>
  <legacyDrawing r:id="rId2"/>
  <oleObjects>
    <oleObject progId="Worksheet" shapeId="1717115" r:id="rId1"/>
  </oleObjects>
</worksheet>
</file>

<file path=xl/worksheets/sheet6.xml><?xml version="1.0" encoding="utf-8"?>
<worksheet xmlns="http://schemas.openxmlformats.org/spreadsheetml/2006/main" xmlns:r="http://schemas.openxmlformats.org/officeDocument/2006/relationships">
  <dimension ref="A1:W45"/>
  <sheetViews>
    <sheetView zoomScalePageLayoutView="0" workbookViewId="0" topLeftCell="B1">
      <selection activeCell="A1" sqref="A1"/>
    </sheetView>
  </sheetViews>
  <sheetFormatPr defaultColWidth="9.140625" defaultRowHeight="12.75" outlineLevelCol="1"/>
  <cols>
    <col min="4" max="4" width="12.7109375" style="0" customWidth="1"/>
    <col min="9" max="14" width="9.140625" style="0" hidden="1" customWidth="1" outlineLevel="1"/>
    <col min="15" max="15" width="14.8515625" style="0" bestFit="1" customWidth="1" collapsed="1"/>
    <col min="17" max="17" width="17.8515625" style="54" customWidth="1"/>
    <col min="18" max="18" width="29.7109375" style="0" customWidth="1"/>
  </cols>
  <sheetData>
    <row r="1" spans="1:21" ht="23.25" customHeight="1" thickBot="1" thickTop="1">
      <c r="A1" s="52" t="s">
        <v>45</v>
      </c>
      <c r="B1" s="52" t="s">
        <v>46</v>
      </c>
      <c r="C1" s="52" t="s">
        <v>47</v>
      </c>
      <c r="D1" s="52" t="s">
        <v>48</v>
      </c>
      <c r="E1" s="52" t="s">
        <v>49</v>
      </c>
      <c r="F1" s="52" t="s">
        <v>50</v>
      </c>
      <c r="G1" s="52" t="s">
        <v>51</v>
      </c>
      <c r="H1" s="52" t="s">
        <v>52</v>
      </c>
      <c r="I1" s="52" t="s">
        <v>53</v>
      </c>
      <c r="J1" s="52" t="s">
        <v>54</v>
      </c>
      <c r="K1" s="52" t="s">
        <v>55</v>
      </c>
      <c r="L1" s="52" t="s">
        <v>56</v>
      </c>
      <c r="M1" s="52" t="s">
        <v>57</v>
      </c>
      <c r="N1" s="52" t="s">
        <v>58</v>
      </c>
      <c r="O1" s="53" t="s">
        <v>59</v>
      </c>
      <c r="P1" s="52" t="s">
        <v>60</v>
      </c>
      <c r="Q1" s="53" t="s">
        <v>61</v>
      </c>
      <c r="R1" s="52" t="s">
        <v>62</v>
      </c>
      <c r="S1" s="52" t="s">
        <v>63</v>
      </c>
      <c r="T1" s="52" t="s">
        <v>64</v>
      </c>
      <c r="U1" s="52" t="s">
        <v>65</v>
      </c>
    </row>
    <row r="2" spans="1:23" s="16" customFormat="1" ht="32.25" customHeight="1" thickTop="1">
      <c r="A2" s="103"/>
      <c r="B2" s="104">
        <v>40999</v>
      </c>
      <c r="C2" s="103"/>
      <c r="D2" s="103"/>
      <c r="E2" s="104"/>
      <c r="F2" s="103"/>
      <c r="G2" s="103"/>
      <c r="H2" s="103"/>
      <c r="I2" s="103"/>
      <c r="J2" s="103"/>
      <c r="K2" s="103"/>
      <c r="L2" s="103"/>
      <c r="M2" s="103"/>
      <c r="N2" s="103"/>
      <c r="O2" s="105">
        <v>-5156346.85</v>
      </c>
      <c r="P2" s="103"/>
      <c r="Q2" s="105"/>
      <c r="R2" s="123" t="s">
        <v>169</v>
      </c>
      <c r="S2" s="103" t="s">
        <v>172</v>
      </c>
      <c r="T2" s="103"/>
      <c r="U2" s="103"/>
      <c r="W2" s="103"/>
    </row>
    <row r="3" spans="1:23" ht="15">
      <c r="A3" s="98" t="s">
        <v>66</v>
      </c>
      <c r="B3" s="97">
        <v>41006</v>
      </c>
      <c r="C3" s="98" t="s">
        <v>67</v>
      </c>
      <c r="D3" s="98" t="s">
        <v>114</v>
      </c>
      <c r="E3" s="97">
        <v>41000</v>
      </c>
      <c r="F3" s="98" t="s">
        <v>68</v>
      </c>
      <c r="G3" s="98" t="s">
        <v>69</v>
      </c>
      <c r="H3" s="98" t="s">
        <v>111</v>
      </c>
      <c r="I3" s="98" t="s">
        <v>69</v>
      </c>
      <c r="J3" s="98" t="s">
        <v>69</v>
      </c>
      <c r="K3" s="98" t="s">
        <v>69</v>
      </c>
      <c r="L3" s="98" t="s">
        <v>69</v>
      </c>
      <c r="M3" s="98" t="s">
        <v>69</v>
      </c>
      <c r="N3" s="98" t="s">
        <v>69</v>
      </c>
      <c r="O3" s="96">
        <v>5156346.85</v>
      </c>
      <c r="P3" s="98" t="s">
        <v>70</v>
      </c>
      <c r="Q3" s="96">
        <v>5156346.85</v>
      </c>
      <c r="R3" s="98" t="s">
        <v>115</v>
      </c>
      <c r="S3" s="98" t="s">
        <v>116</v>
      </c>
      <c r="T3" s="98" t="s">
        <v>71</v>
      </c>
      <c r="U3" s="98" t="s">
        <v>72</v>
      </c>
      <c r="W3" s="103" t="s">
        <v>165</v>
      </c>
    </row>
    <row r="4" spans="1:21" ht="15">
      <c r="A4" s="98" t="s">
        <v>66</v>
      </c>
      <c r="B4" s="97">
        <v>41037</v>
      </c>
      <c r="C4" s="98" t="s">
        <v>67</v>
      </c>
      <c r="D4" s="98" t="s">
        <v>119</v>
      </c>
      <c r="E4" s="97">
        <v>41029</v>
      </c>
      <c r="F4" s="98" t="s">
        <v>68</v>
      </c>
      <c r="G4" s="98" t="s">
        <v>69</v>
      </c>
      <c r="H4" s="98" t="s">
        <v>111</v>
      </c>
      <c r="I4" s="98" t="s">
        <v>69</v>
      </c>
      <c r="J4" s="98" t="s">
        <v>69</v>
      </c>
      <c r="K4" s="98" t="s">
        <v>69</v>
      </c>
      <c r="L4" s="98" t="s">
        <v>69</v>
      </c>
      <c r="M4" s="98" t="s">
        <v>69</v>
      </c>
      <c r="N4" s="98" t="s">
        <v>69</v>
      </c>
      <c r="O4" s="96">
        <v>-5500325.69</v>
      </c>
      <c r="P4" s="98" t="s">
        <v>70</v>
      </c>
      <c r="Q4" s="96">
        <v>-5500325.69</v>
      </c>
      <c r="R4" s="98" t="s">
        <v>120</v>
      </c>
      <c r="S4" s="98" t="s">
        <v>121</v>
      </c>
      <c r="T4" s="98" t="s">
        <v>73</v>
      </c>
      <c r="U4" s="98" t="s">
        <v>72</v>
      </c>
    </row>
    <row r="5" spans="1:21" ht="15">
      <c r="A5" s="98" t="s">
        <v>66</v>
      </c>
      <c r="B5" s="97">
        <v>41037</v>
      </c>
      <c r="C5" s="98" t="s">
        <v>67</v>
      </c>
      <c r="D5" s="98" t="s">
        <v>119</v>
      </c>
      <c r="E5" s="97">
        <v>41030</v>
      </c>
      <c r="F5" s="98" t="s">
        <v>68</v>
      </c>
      <c r="G5" s="98" t="s">
        <v>69</v>
      </c>
      <c r="H5" s="98" t="s">
        <v>111</v>
      </c>
      <c r="I5" s="98" t="s">
        <v>69</v>
      </c>
      <c r="J5" s="98" t="s">
        <v>69</v>
      </c>
      <c r="K5" s="98" t="s">
        <v>69</v>
      </c>
      <c r="L5" s="98" t="s">
        <v>69</v>
      </c>
      <c r="M5" s="98" t="s">
        <v>69</v>
      </c>
      <c r="N5" s="98" t="s">
        <v>69</v>
      </c>
      <c r="O5" s="96">
        <v>5500325.69</v>
      </c>
      <c r="P5" s="98" t="s">
        <v>70</v>
      </c>
      <c r="Q5" s="96">
        <v>5500325.69</v>
      </c>
      <c r="R5" s="98" t="s">
        <v>120</v>
      </c>
      <c r="S5" s="98" t="s">
        <v>121</v>
      </c>
      <c r="T5" s="98" t="s">
        <v>71</v>
      </c>
      <c r="U5" s="98" t="s">
        <v>72</v>
      </c>
    </row>
    <row r="6" spans="1:21" ht="15">
      <c r="A6" s="98" t="s">
        <v>66</v>
      </c>
      <c r="B6" s="97">
        <v>41071</v>
      </c>
      <c r="C6" s="98" t="s">
        <v>67</v>
      </c>
      <c r="D6" s="98" t="s">
        <v>126</v>
      </c>
      <c r="E6" s="97">
        <v>41060</v>
      </c>
      <c r="F6" s="98" t="s">
        <v>68</v>
      </c>
      <c r="G6" s="98" t="s">
        <v>69</v>
      </c>
      <c r="H6" s="98" t="s">
        <v>111</v>
      </c>
      <c r="I6" s="98" t="s">
        <v>69</v>
      </c>
      <c r="J6" s="98" t="s">
        <v>69</v>
      </c>
      <c r="K6" s="98" t="s">
        <v>69</v>
      </c>
      <c r="L6" s="98" t="s">
        <v>69</v>
      </c>
      <c r="M6" s="98" t="s">
        <v>69</v>
      </c>
      <c r="N6" s="98" t="s">
        <v>69</v>
      </c>
      <c r="O6" s="96">
        <v>-5994669.1</v>
      </c>
      <c r="P6" s="98" t="s">
        <v>70</v>
      </c>
      <c r="Q6" s="96">
        <v>-5994669.1</v>
      </c>
      <c r="R6" s="98" t="s">
        <v>127</v>
      </c>
      <c r="S6" s="98" t="s">
        <v>121</v>
      </c>
      <c r="T6" s="98" t="s">
        <v>73</v>
      </c>
      <c r="U6" s="98" t="s">
        <v>72</v>
      </c>
    </row>
    <row r="7" spans="1:21" ht="15">
      <c r="A7" s="98" t="s">
        <v>66</v>
      </c>
      <c r="B7" s="97">
        <v>41071</v>
      </c>
      <c r="C7" s="98" t="s">
        <v>67</v>
      </c>
      <c r="D7" s="98" t="s">
        <v>126</v>
      </c>
      <c r="E7" s="97">
        <v>41061</v>
      </c>
      <c r="F7" s="98" t="s">
        <v>68</v>
      </c>
      <c r="G7" s="98" t="s">
        <v>69</v>
      </c>
      <c r="H7" s="98" t="s">
        <v>111</v>
      </c>
      <c r="I7" s="98" t="s">
        <v>69</v>
      </c>
      <c r="J7" s="98" t="s">
        <v>69</v>
      </c>
      <c r="K7" s="98" t="s">
        <v>69</v>
      </c>
      <c r="L7" s="98" t="s">
        <v>69</v>
      </c>
      <c r="M7" s="98" t="s">
        <v>69</v>
      </c>
      <c r="N7" s="98" t="s">
        <v>69</v>
      </c>
      <c r="O7" s="96">
        <v>5994669.1</v>
      </c>
      <c r="P7" s="98" t="s">
        <v>70</v>
      </c>
      <c r="Q7" s="96">
        <v>5994669.1</v>
      </c>
      <c r="R7" s="98" t="s">
        <v>127</v>
      </c>
      <c r="S7" s="98" t="s">
        <v>121</v>
      </c>
      <c r="T7" s="98" t="s">
        <v>71</v>
      </c>
      <c r="U7" s="98" t="s">
        <v>72</v>
      </c>
    </row>
    <row r="8" spans="1:21" ht="15">
      <c r="A8" s="98" t="s">
        <v>66</v>
      </c>
      <c r="B8" s="97">
        <v>41099</v>
      </c>
      <c r="C8" s="98" t="s">
        <v>67</v>
      </c>
      <c r="D8" s="98" t="s">
        <v>135</v>
      </c>
      <c r="E8" s="97">
        <v>41090</v>
      </c>
      <c r="F8" s="98" t="s">
        <v>68</v>
      </c>
      <c r="G8" s="98" t="s">
        <v>69</v>
      </c>
      <c r="H8" s="98" t="s">
        <v>111</v>
      </c>
      <c r="I8" s="98" t="s">
        <v>69</v>
      </c>
      <c r="J8" s="98" t="s">
        <v>69</v>
      </c>
      <c r="K8" s="98" t="s">
        <v>69</v>
      </c>
      <c r="L8" s="98" t="s">
        <v>69</v>
      </c>
      <c r="M8" s="98" t="s">
        <v>69</v>
      </c>
      <c r="N8" s="98" t="s">
        <v>69</v>
      </c>
      <c r="O8" s="96">
        <v>-5902090.85</v>
      </c>
      <c r="P8" s="98" t="s">
        <v>70</v>
      </c>
      <c r="Q8" s="96">
        <v>-5902090.85</v>
      </c>
      <c r="R8" s="98" t="s">
        <v>136</v>
      </c>
      <c r="S8" s="98" t="s">
        <v>137</v>
      </c>
      <c r="T8" s="98" t="s">
        <v>73</v>
      </c>
      <c r="U8" s="98" t="s">
        <v>72</v>
      </c>
    </row>
    <row r="9" spans="1:21" ht="15">
      <c r="A9" s="98" t="s">
        <v>66</v>
      </c>
      <c r="B9" s="97">
        <v>41099</v>
      </c>
      <c r="C9" s="98" t="s">
        <v>67</v>
      </c>
      <c r="D9" s="98" t="s">
        <v>135</v>
      </c>
      <c r="E9" s="97">
        <v>41091</v>
      </c>
      <c r="F9" s="98" t="s">
        <v>68</v>
      </c>
      <c r="G9" s="98" t="s">
        <v>69</v>
      </c>
      <c r="H9" s="98" t="s">
        <v>111</v>
      </c>
      <c r="I9" s="98" t="s">
        <v>69</v>
      </c>
      <c r="J9" s="98" t="s">
        <v>69</v>
      </c>
      <c r="K9" s="98" t="s">
        <v>69</v>
      </c>
      <c r="L9" s="98" t="s">
        <v>69</v>
      </c>
      <c r="M9" s="98" t="s">
        <v>69</v>
      </c>
      <c r="N9" s="98" t="s">
        <v>69</v>
      </c>
      <c r="O9" s="96">
        <v>5902090.85</v>
      </c>
      <c r="P9" s="98" t="s">
        <v>70</v>
      </c>
      <c r="Q9" s="96">
        <v>5902090.85</v>
      </c>
      <c r="R9" s="98" t="s">
        <v>136</v>
      </c>
      <c r="S9" s="98" t="s">
        <v>137</v>
      </c>
      <c r="T9" s="98" t="s">
        <v>71</v>
      </c>
      <c r="U9" s="98" t="s">
        <v>72</v>
      </c>
    </row>
    <row r="10" spans="1:21" ht="15">
      <c r="A10" s="98" t="s">
        <v>66</v>
      </c>
      <c r="B10" s="97">
        <v>41129</v>
      </c>
      <c r="C10" s="98" t="s">
        <v>67</v>
      </c>
      <c r="D10" s="98" t="s">
        <v>141</v>
      </c>
      <c r="E10" s="97">
        <v>41121</v>
      </c>
      <c r="F10" s="98" t="s">
        <v>68</v>
      </c>
      <c r="G10" s="98" t="s">
        <v>69</v>
      </c>
      <c r="H10" s="98" t="s">
        <v>111</v>
      </c>
      <c r="I10" s="98" t="s">
        <v>69</v>
      </c>
      <c r="J10" s="98" t="s">
        <v>69</v>
      </c>
      <c r="K10" s="98" t="s">
        <v>69</v>
      </c>
      <c r="L10" s="98" t="s">
        <v>69</v>
      </c>
      <c r="M10" s="98" t="s">
        <v>69</v>
      </c>
      <c r="N10" s="98" t="s">
        <v>69</v>
      </c>
      <c r="O10" s="96">
        <v>-5844467.1</v>
      </c>
      <c r="P10" s="98" t="s">
        <v>70</v>
      </c>
      <c r="Q10" s="96">
        <v>-5844467.1</v>
      </c>
      <c r="R10" s="98" t="s">
        <v>142</v>
      </c>
      <c r="S10" s="98" t="s">
        <v>121</v>
      </c>
      <c r="T10" s="98" t="s">
        <v>73</v>
      </c>
      <c r="U10" s="98" t="s">
        <v>72</v>
      </c>
    </row>
    <row r="11" spans="1:21" ht="15">
      <c r="A11" s="98" t="s">
        <v>66</v>
      </c>
      <c r="B11" s="97">
        <v>41129</v>
      </c>
      <c r="C11" s="98" t="s">
        <v>67</v>
      </c>
      <c r="D11" s="98" t="s">
        <v>141</v>
      </c>
      <c r="E11" s="97">
        <v>41122</v>
      </c>
      <c r="F11" s="98" t="s">
        <v>68</v>
      </c>
      <c r="G11" s="98" t="s">
        <v>69</v>
      </c>
      <c r="H11" s="98" t="s">
        <v>111</v>
      </c>
      <c r="I11" s="98" t="s">
        <v>69</v>
      </c>
      <c r="J11" s="98" t="s">
        <v>69</v>
      </c>
      <c r="K11" s="98" t="s">
        <v>69</v>
      </c>
      <c r="L11" s="98" t="s">
        <v>69</v>
      </c>
      <c r="M11" s="98" t="s">
        <v>69</v>
      </c>
      <c r="N11" s="98" t="s">
        <v>69</v>
      </c>
      <c r="O11" s="96">
        <v>5844467.1</v>
      </c>
      <c r="P11" s="98" t="s">
        <v>70</v>
      </c>
      <c r="Q11" s="96">
        <v>5844467.1</v>
      </c>
      <c r="R11" s="98" t="s">
        <v>142</v>
      </c>
      <c r="S11" s="98" t="s">
        <v>121</v>
      </c>
      <c r="T11" s="98" t="s">
        <v>71</v>
      </c>
      <c r="U11" s="98" t="s">
        <v>72</v>
      </c>
    </row>
    <row r="12" spans="1:21" ht="15">
      <c r="A12" s="98" t="s">
        <v>66</v>
      </c>
      <c r="B12" s="97">
        <v>41159</v>
      </c>
      <c r="C12" s="98" t="s">
        <v>67</v>
      </c>
      <c r="D12" s="98" t="s">
        <v>154</v>
      </c>
      <c r="E12" s="97">
        <v>41152</v>
      </c>
      <c r="F12" s="98" t="s">
        <v>68</v>
      </c>
      <c r="G12" s="98" t="s">
        <v>69</v>
      </c>
      <c r="H12" s="98" t="s">
        <v>111</v>
      </c>
      <c r="I12" s="98" t="s">
        <v>69</v>
      </c>
      <c r="J12" s="98" t="s">
        <v>69</v>
      </c>
      <c r="K12" s="98" t="s">
        <v>69</v>
      </c>
      <c r="L12" s="98" t="s">
        <v>69</v>
      </c>
      <c r="M12" s="98" t="s">
        <v>69</v>
      </c>
      <c r="N12" s="98" t="s">
        <v>69</v>
      </c>
      <c r="O12" s="96">
        <v>-5808849.11</v>
      </c>
      <c r="P12" s="98" t="s">
        <v>70</v>
      </c>
      <c r="Q12" s="96">
        <v>-5808849.11</v>
      </c>
      <c r="R12" s="98" t="s">
        <v>136</v>
      </c>
      <c r="S12" s="98" t="s">
        <v>121</v>
      </c>
      <c r="T12" s="98" t="s">
        <v>73</v>
      </c>
      <c r="U12" s="98" t="s">
        <v>72</v>
      </c>
    </row>
    <row r="13" spans="1:21" ht="15">
      <c r="A13" s="98" t="s">
        <v>66</v>
      </c>
      <c r="B13" s="97">
        <v>41159</v>
      </c>
      <c r="C13" s="98" t="s">
        <v>67</v>
      </c>
      <c r="D13" s="98" t="s">
        <v>154</v>
      </c>
      <c r="E13" s="97">
        <v>41153</v>
      </c>
      <c r="F13" s="98" t="s">
        <v>68</v>
      </c>
      <c r="G13" s="98" t="s">
        <v>69</v>
      </c>
      <c r="H13" s="98" t="s">
        <v>111</v>
      </c>
      <c r="I13" s="98" t="s">
        <v>69</v>
      </c>
      <c r="J13" s="98" t="s">
        <v>69</v>
      </c>
      <c r="K13" s="98" t="s">
        <v>69</v>
      </c>
      <c r="L13" s="98" t="s">
        <v>69</v>
      </c>
      <c r="M13" s="98" t="s">
        <v>69</v>
      </c>
      <c r="N13" s="98" t="s">
        <v>69</v>
      </c>
      <c r="O13" s="96">
        <v>5808849.11</v>
      </c>
      <c r="P13" s="98" t="s">
        <v>70</v>
      </c>
      <c r="Q13" s="96">
        <v>5808849.11</v>
      </c>
      <c r="R13" s="98" t="s">
        <v>136</v>
      </c>
      <c r="S13" s="98" t="s">
        <v>121</v>
      </c>
      <c r="T13" s="98" t="s">
        <v>71</v>
      </c>
      <c r="U13" s="98" t="s">
        <v>72</v>
      </c>
    </row>
    <row r="20" spans="6:15" ht="12.75">
      <c r="F20" s="124" t="s">
        <v>221</v>
      </c>
      <c r="O20" s="110">
        <f>SUM(O2:O19)</f>
        <v>0</v>
      </c>
    </row>
    <row r="29" ht="12.75">
      <c r="U29" s="109"/>
    </row>
    <row r="45" ht="12.75">
      <c r="O45" s="102">
        <f>SUM(O4:O44)</f>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6"/>
  <sheetViews>
    <sheetView zoomScale="110" zoomScaleNormal="110" zoomScalePageLayoutView="0" workbookViewId="0" topLeftCell="A1">
      <selection activeCell="A1" sqref="A1:C1"/>
    </sheetView>
  </sheetViews>
  <sheetFormatPr defaultColWidth="9.140625" defaultRowHeight="12.75"/>
  <cols>
    <col min="1" max="1" width="3.7109375" style="34" customWidth="1"/>
    <col min="2" max="2" width="3.7109375" style="80" customWidth="1"/>
    <col min="3" max="3" width="85.00390625" style="35" customWidth="1"/>
    <col min="4" max="4" width="22.00390625" style="31" bestFit="1" customWidth="1"/>
    <col min="5" max="16384" width="9.140625" style="2" customWidth="1"/>
  </cols>
  <sheetData>
    <row r="1" spans="1:3" ht="24" customHeight="1">
      <c r="A1" s="130" t="s">
        <v>18</v>
      </c>
      <c r="B1" s="130"/>
      <c r="C1" s="130"/>
    </row>
    <row r="2" spans="1:3" ht="15.75">
      <c r="A2" s="92" t="s">
        <v>17</v>
      </c>
      <c r="B2" s="83"/>
      <c r="C2" s="32"/>
    </row>
    <row r="3" spans="1:3" ht="65.25" customHeight="1">
      <c r="A3" s="33"/>
      <c r="B3" s="79"/>
      <c r="C3" s="93" t="s">
        <v>100</v>
      </c>
    </row>
    <row r="5" spans="1:2" ht="15.75">
      <c r="A5" s="39" t="s">
        <v>26</v>
      </c>
      <c r="B5" s="82"/>
    </row>
    <row r="6" ht="68.25" customHeight="1">
      <c r="C6" s="77" t="s">
        <v>201</v>
      </c>
    </row>
    <row r="7" spans="1:4" s="22" customFormat="1" ht="12.75">
      <c r="A7" s="34"/>
      <c r="B7" s="80"/>
      <c r="C7" s="81"/>
      <c r="D7" s="31"/>
    </row>
    <row r="8" spans="1:4" s="22" customFormat="1" ht="15.75">
      <c r="A8" s="39" t="s">
        <v>91</v>
      </c>
      <c r="B8" s="82"/>
      <c r="C8" s="30"/>
      <c r="D8" s="31"/>
    </row>
    <row r="9" spans="1:4" s="22" customFormat="1" ht="29.25" customHeight="1">
      <c r="A9" s="34"/>
      <c r="B9" s="80"/>
      <c r="C9" s="89" t="s">
        <v>97</v>
      </c>
      <c r="D9" s="31"/>
    </row>
    <row r="10" spans="1:4" s="75" customFormat="1" ht="14.25" customHeight="1">
      <c r="A10" s="39" t="s">
        <v>96</v>
      </c>
      <c r="B10" s="80"/>
      <c r="C10" s="77"/>
      <c r="D10" s="78"/>
    </row>
    <row r="11" spans="1:4" s="22" customFormat="1" ht="46.5" customHeight="1">
      <c r="A11" s="34"/>
      <c r="B11" s="80"/>
      <c r="C11" s="81" t="s">
        <v>98</v>
      </c>
      <c r="D11" s="31"/>
    </row>
    <row r="12" spans="1:3" ht="15">
      <c r="A12" s="44" t="s">
        <v>19</v>
      </c>
      <c r="B12" s="85"/>
      <c r="C12" s="36"/>
    </row>
    <row r="13" ht="25.5">
      <c r="C13" s="30" t="s">
        <v>20</v>
      </c>
    </row>
    <row r="14" spans="1:3" ht="15">
      <c r="A14" s="2"/>
      <c r="B14" s="38" t="s">
        <v>0</v>
      </c>
      <c r="C14" s="30"/>
    </row>
    <row r="15" ht="39.75" customHeight="1">
      <c r="C15" s="91" t="s">
        <v>101</v>
      </c>
    </row>
    <row r="16" spans="1:4" s="22" customFormat="1" ht="15">
      <c r="A16" s="43" t="s">
        <v>28</v>
      </c>
      <c r="B16" s="84"/>
      <c r="C16" s="42"/>
      <c r="D16" s="31"/>
    </row>
    <row r="17" spans="1:4" s="22" customFormat="1" ht="38.25">
      <c r="A17" s="34"/>
      <c r="B17" s="80"/>
      <c r="C17" s="94" t="s">
        <v>102</v>
      </c>
      <c r="D17" s="31"/>
    </row>
    <row r="18" spans="1:3" ht="15">
      <c r="A18" s="2"/>
      <c r="B18" s="38" t="s">
        <v>25</v>
      </c>
      <c r="C18" s="30"/>
    </row>
    <row r="19" spans="1:4" s="22" customFormat="1" ht="67.5" customHeight="1">
      <c r="A19" s="38"/>
      <c r="B19" s="82"/>
      <c r="C19" s="30" t="s">
        <v>94</v>
      </c>
      <c r="D19" s="31"/>
    </row>
    <row r="20" spans="1:4" s="51" customFormat="1" ht="12.75">
      <c r="A20" s="49"/>
      <c r="B20" s="88"/>
      <c r="C20" s="37"/>
      <c r="D20" s="50"/>
    </row>
    <row r="21" spans="1:3" ht="15">
      <c r="A21" s="2"/>
      <c r="B21" s="38" t="s">
        <v>21</v>
      </c>
      <c r="C21" s="30"/>
    </row>
    <row r="22" spans="1:4" s="22" customFormat="1" ht="199.5" customHeight="1">
      <c r="A22" s="34"/>
      <c r="B22" s="80"/>
      <c r="C22" s="91" t="s">
        <v>99</v>
      </c>
      <c r="D22" s="31"/>
    </row>
    <row r="23" spans="1:4" s="75" customFormat="1" ht="12" customHeight="1">
      <c r="A23" s="80"/>
      <c r="B23" s="80"/>
      <c r="C23" s="81"/>
      <c r="D23" s="78"/>
    </row>
    <row r="24" spans="1:3" ht="15">
      <c r="A24" s="2"/>
      <c r="B24" s="38" t="s">
        <v>22</v>
      </c>
      <c r="C24" s="30"/>
    </row>
    <row r="25" ht="25.5">
      <c r="C25" s="81" t="s">
        <v>92</v>
      </c>
    </row>
    <row r="26" spans="1:3" ht="15" customHeight="1">
      <c r="A26" s="47" t="s">
        <v>30</v>
      </c>
      <c r="B26" s="86"/>
      <c r="C26" s="46"/>
    </row>
    <row r="27" spans="1:4" s="22" customFormat="1" ht="15" customHeight="1">
      <c r="A27" s="48"/>
      <c r="B27" s="87"/>
      <c r="C27" s="37" t="s">
        <v>31</v>
      </c>
      <c r="D27" s="31"/>
    </row>
    <row r="28" spans="1:3" ht="15">
      <c r="A28" s="2"/>
      <c r="B28" s="38" t="s">
        <v>23</v>
      </c>
      <c r="C28" s="30"/>
    </row>
    <row r="29" spans="1:4" s="75" customFormat="1" ht="76.5">
      <c r="A29" s="80"/>
      <c r="B29" s="80"/>
      <c r="C29" s="81" t="s">
        <v>95</v>
      </c>
      <c r="D29" s="78"/>
    </row>
    <row r="30" spans="1:3" ht="12.75">
      <c r="A30" s="49"/>
      <c r="B30" s="88"/>
      <c r="C30" s="51"/>
    </row>
    <row r="31" spans="1:3" ht="15">
      <c r="A31" s="38" t="s">
        <v>24</v>
      </c>
      <c r="C31" s="30"/>
    </row>
    <row r="32" spans="1:4" s="75" customFormat="1" ht="25.5">
      <c r="A32" s="82"/>
      <c r="B32" s="82"/>
      <c r="C32" s="77" t="s">
        <v>93</v>
      </c>
      <c r="D32" s="78"/>
    </row>
    <row r="33" spans="1:4" s="22" customFormat="1" ht="12.75">
      <c r="A33" s="29"/>
      <c r="B33" s="76"/>
      <c r="C33" s="30"/>
      <c r="D33" s="31"/>
    </row>
    <row r="34" ht="12.75">
      <c r="C34" s="30"/>
    </row>
    <row r="35" ht="12.75">
      <c r="C35" s="30"/>
    </row>
    <row r="36" ht="12.75">
      <c r="C36" s="30"/>
    </row>
    <row r="37" ht="12.75">
      <c r="C37" s="30"/>
    </row>
    <row r="38" ht="12.75">
      <c r="C38" s="30"/>
    </row>
    <row r="39" ht="12.75">
      <c r="C39" s="30"/>
    </row>
    <row r="40" ht="12.75">
      <c r="C40" s="30"/>
    </row>
    <row r="41" ht="12.75">
      <c r="C41" s="30"/>
    </row>
    <row r="42" ht="12.75">
      <c r="C42" s="30"/>
    </row>
    <row r="43" ht="12.75">
      <c r="C43" s="30"/>
    </row>
    <row r="44" ht="12.75">
      <c r="C44" s="30"/>
    </row>
    <row r="45" ht="12.75">
      <c r="C45" s="30"/>
    </row>
    <row r="46" ht="12.75">
      <c r="C46" s="30"/>
    </row>
  </sheetData>
  <sheetProtection/>
  <mergeCells count="1">
    <mergeCell ref="A1:C1"/>
  </mergeCells>
  <printOptions/>
  <pageMargins left="0.7" right="0.7" top="0.75" bottom="0.75" header="0.3" footer="0.3"/>
  <pageSetup horizontalDpi="600" verticalDpi="600" orientation="portrait" scale="95" r:id="rId1"/>
  <rowBreaks count="1" manualBreakCount="1">
    <brk id="20" max="1" man="1"/>
  </rowBreaks>
</worksheet>
</file>

<file path=xl/worksheets/sheet8.xml><?xml version="1.0" encoding="utf-8"?>
<worksheet xmlns="http://schemas.openxmlformats.org/spreadsheetml/2006/main" xmlns:r="http://schemas.openxmlformats.org/officeDocument/2006/relationships">
  <sheetPr>
    <pageSetUpPr fitToPage="1"/>
  </sheetPr>
  <dimension ref="A1:G143"/>
  <sheetViews>
    <sheetView zoomScalePageLayoutView="0" workbookViewId="0" topLeftCell="A1">
      <selection activeCell="A1" sqref="A1"/>
    </sheetView>
  </sheetViews>
  <sheetFormatPr defaultColWidth="9.140625" defaultRowHeight="12.75"/>
  <cols>
    <col min="1" max="1" width="9.140625" style="0" customWidth="1"/>
    <col min="2" max="2" width="10.140625" style="0" bestFit="1" customWidth="1"/>
  </cols>
  <sheetData>
    <row r="1" ht="12.75">
      <c r="A1" s="124"/>
    </row>
    <row r="2" ht="15.75">
      <c r="A2" s="39" t="s">
        <v>0</v>
      </c>
    </row>
    <row r="3" s="122" customFormat="1" ht="15">
      <c r="A3" s="120"/>
    </row>
    <row r="4" spans="1:7" ht="12.75">
      <c r="A4" s="149" t="s">
        <v>76</v>
      </c>
      <c r="B4" s="149"/>
      <c r="C4" s="149"/>
      <c r="D4" s="149"/>
      <c r="E4" s="149"/>
      <c r="F4" s="149"/>
      <c r="G4" s="149"/>
    </row>
    <row r="5" spans="1:7" ht="12.75">
      <c r="A5" s="142" t="s">
        <v>75</v>
      </c>
      <c r="B5" s="142"/>
      <c r="C5" s="142"/>
      <c r="D5" s="142"/>
      <c r="E5" s="142"/>
      <c r="F5" s="142"/>
      <c r="G5" s="142"/>
    </row>
    <row r="7" spans="1:6" ht="12.75">
      <c r="A7" s="150" t="s">
        <v>209</v>
      </c>
      <c r="B7" s="150"/>
      <c r="C7" s="150"/>
      <c r="D7" s="150"/>
      <c r="E7" s="150"/>
      <c r="F7" s="125"/>
    </row>
    <row r="8" spans="1:6" ht="27" customHeight="1">
      <c r="A8" s="151" t="s">
        <v>210</v>
      </c>
      <c r="B8" s="151"/>
      <c r="C8" s="151"/>
      <c r="D8" s="151"/>
      <c r="E8" s="151"/>
      <c r="F8" s="151"/>
    </row>
    <row r="10" spans="1:7" ht="12.75">
      <c r="A10" s="149" t="s">
        <v>82</v>
      </c>
      <c r="B10" s="149"/>
      <c r="C10" s="149"/>
      <c r="D10" s="149"/>
      <c r="E10" s="149"/>
      <c r="F10" s="149"/>
      <c r="G10" s="149"/>
    </row>
    <row r="12" spans="1:7" ht="12.75">
      <c r="A12" s="152" t="s">
        <v>32</v>
      </c>
      <c r="B12" s="152"/>
      <c r="C12" s="152"/>
      <c r="D12" s="152"/>
      <c r="E12" s="152"/>
      <c r="F12" s="152"/>
      <c r="G12" s="152"/>
    </row>
    <row r="13" spans="1:7" ht="12.75">
      <c r="A13" s="146" t="s">
        <v>33</v>
      </c>
      <c r="B13" s="146"/>
      <c r="C13" s="146"/>
      <c r="D13" s="146"/>
      <c r="E13" s="146"/>
      <c r="F13" s="146"/>
      <c r="G13" s="146"/>
    </row>
    <row r="14" spans="1:7" ht="12.75">
      <c r="A14" s="146" t="s">
        <v>34</v>
      </c>
      <c r="B14" s="146"/>
      <c r="C14" s="146"/>
      <c r="D14" s="146"/>
      <c r="E14" s="146"/>
      <c r="F14" s="146"/>
      <c r="G14" s="146"/>
    </row>
    <row r="15" spans="1:7" ht="12.75">
      <c r="A15" s="143" t="s">
        <v>211</v>
      </c>
      <c r="B15" s="144"/>
      <c r="C15" s="144"/>
      <c r="D15" s="144"/>
      <c r="E15" s="144"/>
      <c r="F15" s="144"/>
      <c r="G15" s="144"/>
    </row>
    <row r="16" spans="1:7" ht="12.75">
      <c r="A16" s="142" t="s">
        <v>77</v>
      </c>
      <c r="B16" s="142"/>
      <c r="C16" s="142"/>
      <c r="D16" s="142"/>
      <c r="E16" s="142"/>
      <c r="F16" s="142"/>
      <c r="G16" s="142"/>
    </row>
    <row r="18" spans="1:7" ht="12.75">
      <c r="A18" s="146" t="s">
        <v>35</v>
      </c>
      <c r="B18" s="146"/>
      <c r="C18" s="146"/>
      <c r="D18" s="146"/>
      <c r="E18" s="146"/>
      <c r="F18" s="146"/>
      <c r="G18" s="146"/>
    </row>
    <row r="19" spans="1:7" ht="12.75">
      <c r="A19" s="146" t="s">
        <v>36</v>
      </c>
      <c r="B19" s="146"/>
      <c r="C19" s="146"/>
      <c r="D19" s="146"/>
      <c r="E19" s="146"/>
      <c r="F19" s="146"/>
      <c r="G19" s="146"/>
    </row>
    <row r="21" spans="1:7" ht="12.75">
      <c r="A21" s="146" t="s">
        <v>37</v>
      </c>
      <c r="B21" s="146"/>
      <c r="C21" s="146"/>
      <c r="D21" s="146"/>
      <c r="E21" s="146"/>
      <c r="F21" s="146"/>
      <c r="G21" s="146"/>
    </row>
    <row r="24" ht="12.75">
      <c r="A24" s="122" t="s">
        <v>212</v>
      </c>
    </row>
    <row r="25" spans="1:5" ht="67.5" customHeight="1">
      <c r="A25" s="147" t="s">
        <v>213</v>
      </c>
      <c r="B25" s="147"/>
      <c r="C25" s="147"/>
      <c r="D25" s="147"/>
      <c r="E25" s="147"/>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5" spans="1:7" ht="26.25" customHeight="1">
      <c r="A35" s="143" t="s">
        <v>81</v>
      </c>
      <c r="B35" s="143"/>
      <c r="C35" s="143"/>
      <c r="D35" s="143"/>
      <c r="E35" s="143"/>
      <c r="F35" s="143"/>
      <c r="G35" s="143"/>
    </row>
    <row r="54" spans="1:7" ht="12.75">
      <c r="A54" s="146" t="s">
        <v>38</v>
      </c>
      <c r="B54" s="146"/>
      <c r="C54" s="146"/>
      <c r="D54" s="146"/>
      <c r="E54" s="146"/>
      <c r="F54" s="146"/>
      <c r="G54" s="146"/>
    </row>
    <row r="55" ht="17.25" customHeight="1"/>
    <row r="64" spans="1:7" s="122" customFormat="1" ht="15">
      <c r="A64" s="148" t="s">
        <v>21</v>
      </c>
      <c r="B64" s="148"/>
      <c r="C64" s="148"/>
      <c r="D64" s="148"/>
      <c r="E64" s="148"/>
      <c r="F64" s="148"/>
      <c r="G64" s="148"/>
    </row>
    <row r="66" spans="1:7" ht="12.75">
      <c r="A66" s="142" t="s">
        <v>39</v>
      </c>
      <c r="B66" s="142"/>
      <c r="C66" s="142"/>
      <c r="D66" s="142"/>
      <c r="E66" s="142"/>
      <c r="F66" s="142"/>
      <c r="G66" s="142"/>
    </row>
    <row r="69" spans="1:3" ht="12.75">
      <c r="A69" s="142" t="s">
        <v>78</v>
      </c>
      <c r="B69" s="142"/>
      <c r="C69" s="142"/>
    </row>
    <row r="70" spans="1:5" ht="12.75">
      <c r="A70" s="126" t="s">
        <v>83</v>
      </c>
      <c r="B70" s="124"/>
      <c r="C70" s="124"/>
      <c r="D70" s="124"/>
      <c r="E70" s="124" t="s">
        <v>40</v>
      </c>
    </row>
    <row r="72" spans="1:7" ht="12.75">
      <c r="A72" s="146" t="s">
        <v>37</v>
      </c>
      <c r="B72" s="146"/>
      <c r="C72" s="146"/>
      <c r="D72" s="146"/>
      <c r="E72" s="146"/>
      <c r="F72" s="146"/>
      <c r="G72" s="146"/>
    </row>
    <row r="75" spans="1:7" ht="12.75">
      <c r="A75" s="142" t="s">
        <v>79</v>
      </c>
      <c r="B75" s="142"/>
      <c r="C75" s="142"/>
      <c r="D75" s="142"/>
      <c r="E75" s="142"/>
      <c r="F75" s="142"/>
      <c r="G75" s="142"/>
    </row>
    <row r="78" ht="12.75">
      <c r="A78" s="124"/>
    </row>
    <row r="86" ht="12.75">
      <c r="A86" s="55"/>
    </row>
    <row r="88" ht="12.75">
      <c r="A88" s="55"/>
    </row>
    <row r="89" ht="12.75">
      <c r="A89" s="55"/>
    </row>
    <row r="95" ht="12.75">
      <c r="A95" s="124" t="s">
        <v>84</v>
      </c>
    </row>
    <row r="97" spans="1:7" ht="12.75">
      <c r="A97" s="124" t="s">
        <v>41</v>
      </c>
      <c r="B97" s="142" t="s">
        <v>42</v>
      </c>
      <c r="C97" s="142"/>
      <c r="D97" s="142"/>
      <c r="E97" s="142"/>
      <c r="F97" s="142"/>
      <c r="G97" s="142"/>
    </row>
    <row r="98" spans="1:7" ht="12.75">
      <c r="A98" s="124" t="s">
        <v>43</v>
      </c>
      <c r="B98" s="145">
        <v>41153</v>
      </c>
      <c r="C98" s="145"/>
      <c r="D98" s="145"/>
      <c r="E98" s="145"/>
      <c r="F98" s="145"/>
      <c r="G98" s="145"/>
    </row>
    <row r="99" spans="1:7" ht="12.75">
      <c r="A99" s="124" t="s">
        <v>44</v>
      </c>
      <c r="B99" s="145">
        <v>41182</v>
      </c>
      <c r="C99" s="145"/>
      <c r="D99" s="145"/>
      <c r="E99" s="145"/>
      <c r="F99" s="145"/>
      <c r="G99" s="145"/>
    </row>
    <row r="100" ht="9.75" customHeight="1"/>
    <row r="101" spans="1:7" ht="12.75">
      <c r="A101" s="142" t="s">
        <v>80</v>
      </c>
      <c r="B101" s="142"/>
      <c r="C101" s="142"/>
      <c r="D101" s="142"/>
      <c r="E101" s="142"/>
      <c r="F101" s="142"/>
      <c r="G101" s="142"/>
    </row>
    <row r="118" ht="12.75">
      <c r="A118" s="124" t="s">
        <v>214</v>
      </c>
    </row>
    <row r="119" spans="1:7" ht="12.75">
      <c r="A119" s="142" t="s">
        <v>103</v>
      </c>
      <c r="B119" s="142"/>
      <c r="C119" s="142"/>
      <c r="D119" s="142"/>
      <c r="E119" s="142"/>
      <c r="F119" s="142"/>
      <c r="G119" s="142"/>
    </row>
    <row r="122" spans="1:7" ht="39.75" customHeight="1">
      <c r="A122" s="143" t="s">
        <v>104</v>
      </c>
      <c r="B122" s="143"/>
      <c r="C122" s="143"/>
      <c r="D122" s="143"/>
      <c r="E122" s="143"/>
      <c r="F122" s="143"/>
      <c r="G122" s="143"/>
    </row>
    <row r="123" spans="1:7" ht="49.5" customHeight="1">
      <c r="A123" s="143" t="s">
        <v>105</v>
      </c>
      <c r="B123" s="143"/>
      <c r="C123" s="143"/>
      <c r="D123" s="143"/>
      <c r="E123" s="143"/>
      <c r="F123" s="143"/>
      <c r="G123" s="143"/>
    </row>
    <row r="124" spans="1:7" ht="84" customHeight="1">
      <c r="A124" s="143" t="s">
        <v>215</v>
      </c>
      <c r="B124" s="144"/>
      <c r="C124" s="144"/>
      <c r="D124" s="144"/>
      <c r="E124" s="144"/>
      <c r="F124" s="144"/>
      <c r="G124" s="144"/>
    </row>
    <row r="125" spans="1:7" ht="57.75" customHeight="1">
      <c r="A125" s="143" t="s">
        <v>106</v>
      </c>
      <c r="B125" s="144"/>
      <c r="C125" s="144"/>
      <c r="D125" s="144"/>
      <c r="E125" s="144"/>
      <c r="F125" s="144"/>
      <c r="G125" s="144"/>
    </row>
    <row r="126" spans="1:7" ht="51.75" customHeight="1">
      <c r="A126" s="127"/>
      <c r="B126" s="121"/>
      <c r="C126" s="121"/>
      <c r="D126" s="121"/>
      <c r="E126" s="121"/>
      <c r="F126" s="121"/>
      <c r="G126" s="121"/>
    </row>
    <row r="127" ht="12.75">
      <c r="A127" s="95" t="s">
        <v>107</v>
      </c>
    </row>
    <row r="128" spans="1:7" ht="85.5" customHeight="1">
      <c r="A128" s="141" t="s">
        <v>216</v>
      </c>
      <c r="B128" s="141"/>
      <c r="C128" s="141"/>
      <c r="D128" s="141"/>
      <c r="E128" s="141"/>
      <c r="F128" s="141"/>
      <c r="G128" s="141"/>
    </row>
    <row r="133" spans="1:7" ht="12.75">
      <c r="A133" s="128"/>
      <c r="B133" s="128"/>
      <c r="C133" s="128"/>
      <c r="D133" s="128"/>
      <c r="E133" s="128"/>
      <c r="F133" s="128"/>
      <c r="G133" s="128"/>
    </row>
    <row r="134" spans="1:7" ht="12.75">
      <c r="A134" s="129"/>
      <c r="B134" s="129"/>
      <c r="C134" s="129"/>
      <c r="D134" s="129"/>
      <c r="E134" s="129"/>
      <c r="F134" s="129"/>
      <c r="G134" s="129"/>
    </row>
    <row r="135" spans="1:7" ht="12.75">
      <c r="A135" s="128"/>
      <c r="B135" s="128"/>
      <c r="C135" s="128"/>
      <c r="D135" s="128"/>
      <c r="E135" s="128"/>
      <c r="F135" s="128"/>
      <c r="G135" s="128"/>
    </row>
    <row r="136" ht="15" customHeight="1"/>
    <row r="137" ht="12.75">
      <c r="A137" s="55"/>
    </row>
    <row r="138" ht="12.75">
      <c r="A138" s="55"/>
    </row>
    <row r="140" ht="14.25" customHeight="1"/>
    <row r="142" ht="12.75">
      <c r="A142" s="124"/>
    </row>
    <row r="143" ht="12.75">
      <c r="A143" s="124"/>
    </row>
  </sheetData>
  <sheetProtection/>
  <mergeCells count="31">
    <mergeCell ref="A14:G14"/>
    <mergeCell ref="A15:G15"/>
    <mergeCell ref="A16:G16"/>
    <mergeCell ref="A18:G18"/>
    <mergeCell ref="B97:G97"/>
    <mergeCell ref="B98:G98"/>
    <mergeCell ref="A19:G19"/>
    <mergeCell ref="A4:G4"/>
    <mergeCell ref="A5:G5"/>
    <mergeCell ref="A7:E7"/>
    <mergeCell ref="A8:F8"/>
    <mergeCell ref="A10:G10"/>
    <mergeCell ref="A12:G12"/>
    <mergeCell ref="A13:G13"/>
    <mergeCell ref="B99:G99"/>
    <mergeCell ref="A21:G21"/>
    <mergeCell ref="A25:E25"/>
    <mergeCell ref="A35:G35"/>
    <mergeCell ref="A54:G54"/>
    <mergeCell ref="A64:G64"/>
    <mergeCell ref="A66:G66"/>
    <mergeCell ref="A69:C69"/>
    <mergeCell ref="A72:G72"/>
    <mergeCell ref="A75:G75"/>
    <mergeCell ref="A128:G128"/>
    <mergeCell ref="A101:G101"/>
    <mergeCell ref="A119:G119"/>
    <mergeCell ref="A122:G122"/>
    <mergeCell ref="A123:G123"/>
    <mergeCell ref="A124:G124"/>
    <mergeCell ref="A125:G125"/>
  </mergeCells>
  <printOptions/>
  <pageMargins left="0.31" right="0.36" top="0.61" bottom="0.69" header="0.3" footer="0.23"/>
  <pageSetup fitToHeight="6" fitToWidth="1" horizontalDpi="600" verticalDpi="600" orientation="landscape" scale="65"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Brigham Young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jbw54</dc:creator>
  <cp:keywords/>
  <dc:description/>
  <cp:lastModifiedBy>Carol Moore</cp:lastModifiedBy>
  <cp:lastPrinted>2012-12-10T16:22:05Z</cp:lastPrinted>
  <dcterms:created xsi:type="dcterms:W3CDTF">2004-09-14T18:02:09Z</dcterms:created>
  <dcterms:modified xsi:type="dcterms:W3CDTF">2013-01-23T22:43:01Z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